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K:\12_財政課\00 財政係\（８）　財政事情の公表\①財政状況資料集（作業年度ごと）\R07作業（R5②・R6①決算）\●20260303【照会：3月1１日（水）期限】令和６年度財政状況資料集の作成等について\03 作成\"/>
    </mc:Choice>
  </mc:AlternateContent>
  <xr:revisionPtr revIDLastSave="0" documentId="13_ncr:1_{4424E907-1941-47CC-893E-57E82896FDFA}"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U36" i="10"/>
  <c r="C36" i="10"/>
  <c r="CO35" i="10"/>
  <c r="BE35" i="10"/>
  <c r="C35" i="10"/>
  <c r="CO34" i="10"/>
  <c r="BW34" i="10"/>
  <c r="BW35" i="10" s="1"/>
  <c r="BW36" i="10" s="1"/>
  <c r="BW37" i="10" s="1"/>
  <c r="BW38" i="10" s="1"/>
  <c r="BW39" i="10" s="1"/>
  <c r="BW40" i="10" s="1"/>
  <c r="BW41" i="10" s="1"/>
  <c r="BW42" i="10" s="1"/>
  <c r="BW43" i="10" s="1"/>
  <c r="BE34" i="10"/>
  <c r="C34" i="10"/>
  <c r="U34" i="10" s="1"/>
  <c r="U35" i="10" s="1"/>
  <c r="AM34" i="10" l="1"/>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<sst xmlns="http://schemas.openxmlformats.org/spreadsheetml/2006/main" count="1081" uniqueCount="563">
  <si>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</si>
  <si>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</si>
  <si>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</si>
  <si>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</si>
  <si>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</si>
  <si>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</si>
  <si>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</si>
  <si>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</si>
  <si>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</si>
  <si>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</si>
  <si>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</si>
  <si>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</si>
  <si>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</si>
  <si>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</si>
  <si>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</si>
  <si>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</si>
  <si>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</si>
  <si>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</si>
  <si>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</si>
  <si>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</si>
  <si>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</si>
  <si>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</si>
  <si>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</si>
  <si>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</si>
  <si>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</si>
  <si>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</si>
  <si>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</si>
  <si>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</si>
  <si>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</si>
  <si>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</si>
  <si>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</si>
  <si>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</si>
  <si>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</si>
  <si>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</si>
  <si>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</si>
  <si>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</si>
  <si>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</si>
  <si>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</si>
  <si>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</si>
  <si>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</si>
  <si>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</si>
  <si>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</si>
  <si>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</si>
  <si>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</si>
  <si>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</si>
  <si>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</si>
  <si>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</si>
  <si>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</si>
  <si>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</si>
  <si>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</si>
  <si>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</si>
  <si>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</si>
  <si>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</si>
  <si>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</si>
  <si>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</si>
  <si>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</si>
  <si>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</si>
  <si>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</si>
  <si>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</si>
  <si>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</si>
  <si>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</si>
  <si>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</si>
  <si>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</si>
  <si>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</si>
  <si>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</si>
  <si>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</si>
  <si>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</si>
  <si>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</si>
  <si>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</si>
  <si>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</si>
  <si>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</si>
  <si>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</si>
  <si>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</si>
  <si>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</si>
  <si>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</si>
  <si>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</si>
  <si>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</si>
  <si>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</si>
  <si>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</si>
  <si>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</si>
  <si>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</si>
  <si>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</si>
  <si>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</si>
  <si>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</si>
  <si>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</si>
  <si>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</si>
  <si>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</si>
  <si>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</si>
  <si>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</si>
  <si>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</si>
  <si>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</si>
  <si>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</si>
  <si>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</si>
  <si>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</si>
  <si>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太良町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</si>
  <si>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</si>
  <si>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</si>
  <si>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</si>
  <si>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</si>
  <si>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</si>
  <si>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</si>
  <si>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</si>
  <si>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</si>
  <si>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</si>
  <si>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</si>
  <si>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</si>
  <si>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</si>
  <si>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</si>
  <si>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</si>
  <si>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</si>
  <si>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</si>
  <si>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</si>
  <si>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</si>
  <si>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</si>
  <si>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</si>
  <si>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</si>
  <si>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</si>
  <si>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</si>
  <si>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</si>
  <si>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</si>
  <si>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</si>
  <si>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</si>
  <si>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</si>
  <si>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</si>
  <si>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</si>
  <si>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</si>
  <si>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</si>
  <si>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</si>
  <si>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</si>
  <si>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</si>
  <si>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</si>
  <si>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</si>
  <si>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</si>
  <si>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</si>
  <si>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</si>
  <si>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</si>
  <si>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</si>
  <si>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</si>
  <si>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</si>
  <si>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</si>
  <si>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</si>
  <si>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</si>
  <si>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</si>
  <si>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</si>
  <si>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</si>
  <si>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</si>
  <si>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</si>
  <si>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</si>
  <si>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</si>
  <si>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</si>
  <si>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</si>
  <si>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</si>
  <si>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</si>
  <si>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</si>
  <si>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</si>
  <si>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</si>
  <si>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</si>
  <si>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</si>
  <si>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</si>
  <si>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</si>
  <si>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</si>
  <si>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</si>
  <si>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</si>
  <si>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</si>
  <si>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</si>
  <si>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</si>
  <si>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</si>
  <si>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</si>
  <si>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</si>
  <si>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</si>
  <si>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</si>
  <si>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</si>
  <si>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</si>
  <si>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</si>
  <si>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</si>
  <si>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</si>
  <si>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</si>
  <si>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</si>
  <si>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</si>
  <si>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</si>
  <si>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</si>
  <si>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</si>
  <si>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</si>
  <si>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</si>
  <si>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</si>
  <si>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</si>
  <si>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</si>
  <si>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</si>
  <si>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</si>
  <si>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</si>
  <si>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</si>
  <si>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</si>
  <si>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</si>
  <si>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</si>
  <si>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</si>
  <si>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</si>
  <si>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</si>
  <si>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</si>
  <si>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</si>
  <si>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</si>
  <si>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</si>
  <si>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</si>
  <si>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</si>
  <si>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</si>
  <si>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佐賀県太良町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</si>
  <si>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</si>
  <si>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</si>
  <si>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</si>
  <si>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</si>
  <si>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</si>
  <si>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</si>
  <si>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</si>
  <si>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</si>
  <si>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</si>
  <si>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</si>
  <si>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</si>
  <si>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</si>
  <si>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</si>
  <si>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</si>
  <si>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</si>
  <si>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</si>
  <si>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</si>
  <si>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</si>
  <si>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</si>
  <si>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</si>
  <si>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</si>
  <si>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</si>
  <si>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</si>
  <si>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</si>
  <si>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</si>
  <si>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</si>
  <si>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</si>
  <si>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</si>
  <si>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</si>
  <si>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</si>
  <si>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</si>
  <si>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</si>
  <si>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</si>
  <si>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</si>
  <si>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</si>
  <si>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</si>
  <si>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</si>
  <si>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</si>
  <si>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</si>
  <si>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</si>
  <si>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</si>
  <si>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</si>
  <si>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</si>
  <si>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</si>
  <si>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</si>
  <si>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</si>
  <si>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</si>
  <si>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</si>
  <si>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</si>
  <si>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</si>
  <si>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</si>
  <si>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</si>
  <si>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</si>
  <si>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</si>
  <si>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</si>
  <si>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</si>
  <si>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</si>
  <si>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</si>
  <si>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</si>
  <si>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</si>
  <si>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</si>
  <si>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</si>
  <si>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</si>
  <si>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</si>
  <si>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</si>
  <si>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</si>
  <si>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</si>
  <si>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</si>
  <si>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</si>
  <si>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</si>
  <si>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</si>
  <si>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</si>
  <si>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</si>
  <si>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</si>
  <si>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</si>
  <si>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</si>
  <si>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</si>
  <si>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</si>
  <si>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</si>
  <si>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</si>
  <si>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</si>
  <si>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</si>
  <si>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</si>
  <si>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</si>
  <si>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</si>
  <si>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</si>
  <si>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</si>
  <si>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</si>
  <si>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</si>
  <si>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</si>
  <si>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</si>
  <si>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</si>
  <si>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</si>
  <si>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</si>
  <si>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</si>
  <si>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</si>
  <si>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</si>
  <si>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</si>
  <si>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</si>
  <si>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</si>
  <si>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</si>
  <si>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</si>
  <si>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</si>
  <si>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</si>
  <si>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</si>
  <si>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</si>
  <si>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</si>
  <si>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</si>
  <si>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</si>
  <si>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</si>
  <si>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</si>
  <si>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</si>
  <si>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</si>
  <si>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</si>
  <si>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</si>
  <si>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</si>
  <si>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</si>
  <si>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</si>
  <si>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</si>
  <si>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</si>
  <si>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</si>
  <si>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</si>
  <si>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</si>
  <si>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</si>
  <si>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</si>
  <si>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</si>
  <si>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</si>
  <si>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</si>
  <si>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</si>
  <si>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</si>
  <si>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</si>
  <si>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</si>
  <si>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</si>
  <si>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</si>
  <si>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</si>
  <si>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</si>
  <si>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</si>
  <si>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</si>
  <si>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</si>
  <si>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</si>
  <si>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</si>
  <si>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</si>
  <si>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</si>
  <si>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</si>
  <si>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</si>
  <si>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</si>
  <si>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</si>
  <si>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</si>
  <si>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</si>
  <si>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</si>
  <si>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佐賀県太良町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</si>
  <si>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</si>
  <si>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</si>
  <si>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</si>
  <si>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</si>
  <si>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</si>
  <si>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</si>
  <si>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</si>
  <si>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</si>
  <si>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</si>
  <si>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</si>
  <si>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</si>
  <si>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</si>
  <si>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</si>
  <si>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</si>
  <si>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</si>
  <si>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</si>
  <si>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</si>
  <si>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</si>
  <si>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</si>
  <si>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</si>
  <si>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</si>
  <si>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</si>
  <si>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</si>
  <si>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</si>
  <si>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</si>
  <si>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</si>
  <si>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</si>
  <si>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</si>
  <si>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</si>
  <si>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</si>
  <si>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</si>
  <si>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</si>
  <si>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</si>
  <si>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</si>
  <si>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</si>
  <si>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漁業集落排水事業会計</t>
    <phoneticPr fontId="5"/>
  </si>
  <si>
    <t>法適用企業</t>
    <phoneticPr fontId="5"/>
  </si>
  <si>
    <t>簡易水道事業会計</t>
    <phoneticPr fontId="5"/>
  </si>
  <si>
    <t>水道事業会計</t>
    <phoneticPr fontId="5"/>
  </si>
  <si>
    <t>町立太良病院事業会計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</si>
  <si>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</si>
  <si>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</si>
  <si>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</si>
  <si>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</si>
  <si>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</si>
  <si>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</si>
  <si>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</si>
  <si>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</si>
  <si>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</si>
  <si>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</si>
  <si>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</si>
  <si>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</si>
  <si>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</si>
  <si>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</si>
  <si>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</si>
  <si>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</si>
  <si>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</si>
  <si>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</si>
  <si>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</si>
  <si>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</si>
  <si>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</si>
  <si>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</si>
  <si>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</si>
  <si>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</si>
  <si>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</si>
  <si>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</si>
  <si>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</si>
  <si>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</si>
  <si>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</si>
  <si>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</si>
  <si>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</si>
  <si>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</si>
  <si>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</si>
  <si>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</si>
  <si>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</si>
  <si>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</si>
  <si>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</si>
  <si>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</si>
  <si>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</si>
  <si>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</si>
  <si>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</si>
  <si>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</si>
  <si>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</si>
  <si>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</si>
  <si>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</si>
  <si>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</si>
  <si>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</si>
  <si>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</si>
  <si>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</si>
  <si>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</si>
  <si>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</si>
  <si>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</si>
  <si>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</si>
  <si>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</si>
  <si>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</si>
  <si>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</si>
  <si>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</si>
  <si>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</si>
  <si>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</si>
  <si>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</si>
  <si>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</si>
  <si>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</si>
  <si>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</si>
  <si>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</si>
  <si>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</si>
  <si>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</si>
  <si>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</si>
  <si>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</si>
  <si>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</si>
  <si>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</si>
  <si>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</si>
  <si>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</si>
  <si>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</si>
  <si>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</si>
  <si>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</si>
  <si>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</si>
  <si>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</si>
  <si>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</si>
  <si>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</si>
  <si>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</si>
  <si>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</si>
  <si>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</si>
  <si>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</si>
  <si>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</si>
  <si>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</si>
  <si>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</si>
  <si>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</si>
  <si>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</si>
  <si>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</si>
  <si>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</si>
  <si>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</si>
  <si>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</si>
  <si>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</si>
  <si>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</si>
  <si>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</si>
  <si>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</si>
  <si>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</si>
  <si>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</si>
  <si>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</si>
  <si>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</si>
  <si>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</si>
  <si>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</si>
  <si>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</si>
  <si>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</si>
  <si>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</si>
  <si>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</si>
  <si>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</si>
  <si>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</si>
  <si>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</si>
  <si>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</si>
  <si>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</si>
  <si>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</si>
  <si>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</si>
  <si>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</si>
  <si>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</si>
  <si>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</si>
  <si>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</si>
  <si>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</si>
  <si>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</si>
  <si>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</si>
  <si>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</si>
  <si>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</si>
  <si>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</si>
  <si>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</si>
  <si>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</si>
  <si>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</si>
  <si>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</si>
  <si>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</si>
  <si>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</si>
  <si>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</si>
  <si>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</si>
  <si>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</si>
  <si>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</si>
  <si>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</si>
  <si>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</si>
  <si>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1.00</t>
  </si>
  <si>
    <t>▲ 3.47</t>
  </si>
  <si>
    <t>▲ 4.30</t>
  </si>
  <si>
    <t>▲ 3.24</t>
  </si>
  <si>
    <t>町立太良病院事業会計</t>
  </si>
  <si>
    <t>水道事業会計</t>
  </si>
  <si>
    <t>国民健康保険特別会計</t>
  </si>
  <si>
    <t>一般会計</t>
  </si>
  <si>
    <t>簡易水道事業会計</t>
  </si>
  <si>
    <t>漁業集落排水事業会計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</si>
  <si>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</si>
  <si>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</si>
  <si>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</si>
  <si>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</si>
  <si>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</si>
  <si>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</si>
  <si>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</si>
  <si>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</si>
  <si>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</si>
  <si>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杵藤地区広域市町村圏組合</t>
    <phoneticPr fontId="2"/>
  </si>
  <si>
    <t>杵藤地区広域市町村圏組合(介護保険特別会計)</t>
    <rPh sb="13" eb="15">
      <t>カイゴ</t>
    </rPh>
    <rPh sb="15" eb="17">
      <t>ホケン</t>
    </rPh>
    <rPh sb="17" eb="21">
      <t>トクベツカイケイ</t>
    </rPh>
    <phoneticPr fontId="2"/>
  </si>
  <si>
    <t>佐賀県西部広域環境組合</t>
    <phoneticPr fontId="2"/>
  </si>
  <si>
    <t>鹿島・藤津地区衛生施設組合</t>
    <phoneticPr fontId="2"/>
  </si>
  <si>
    <t>佐賀県市町総合事務組合</t>
    <phoneticPr fontId="2"/>
  </si>
  <si>
    <t>佐賀県市町総合事務組合(交通災害共済事業特別会計)</t>
    <rPh sb="12" eb="18">
      <t>コウツウサイガイキョウサイ</t>
    </rPh>
    <rPh sb="18" eb="20">
      <t>ジギョウ</t>
    </rPh>
    <rPh sb="20" eb="22">
      <t>トクベツ</t>
    </rPh>
    <rPh sb="22" eb="24">
      <t>カイケイ</t>
    </rPh>
    <phoneticPr fontId="2"/>
  </si>
  <si>
    <t>佐賀県後期高齢者医療広域連合（後期高齢者医療特別会計）</t>
    <rPh sb="15" eb="20">
      <t>コウキコウレイシャ</t>
    </rPh>
    <rPh sb="22" eb="26">
      <t>トクベツカイケイ</t>
    </rPh>
    <phoneticPr fontId="2"/>
  </si>
  <si>
    <t>佐賀県後期高齢者医療広域連合</t>
    <phoneticPr fontId="2"/>
  </si>
  <si>
    <t>ふるさと応援寄附金基金</t>
    <rPh sb="4" eb="6">
      <t>オウエン</t>
    </rPh>
    <rPh sb="6" eb="9">
      <t>キフキン</t>
    </rPh>
    <rPh sb="9" eb="11">
      <t>キキン</t>
    </rPh>
    <phoneticPr fontId="5"/>
  </si>
  <si>
    <t>公共施設整備基金</t>
    <rPh sb="0" eb="2">
      <t>コウキョウ</t>
    </rPh>
    <rPh sb="2" eb="4">
      <t>シセツ</t>
    </rPh>
    <rPh sb="4" eb="6">
      <t>セイビ</t>
    </rPh>
    <rPh sb="6" eb="8">
      <t>キキン</t>
    </rPh>
    <phoneticPr fontId="5"/>
  </si>
  <si>
    <t>地域づくり事業基金</t>
    <rPh sb="0" eb="2">
      <t>チイキ</t>
    </rPh>
    <rPh sb="5" eb="7">
      <t>ジギョウ</t>
    </rPh>
    <rPh sb="7" eb="9">
      <t>キキン</t>
    </rPh>
    <phoneticPr fontId="5"/>
  </si>
  <si>
    <t>下水道等事業基金</t>
    <rPh sb="0" eb="3">
      <t>ゲスイドウ</t>
    </rPh>
    <rPh sb="3" eb="4">
      <t>トウ</t>
    </rPh>
    <rPh sb="4" eb="8">
      <t>ジギョウキキン</t>
    </rPh>
    <phoneticPr fontId="5"/>
  </si>
  <si>
    <t>地域福祉基金</t>
    <rPh sb="0" eb="4">
      <t>チイキフクシ</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</si>
</sst>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8134-4163-A9D0-CFA2613226E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134791</c:v>
                </c:pt>
                <c:pt idx="1">
                  <c:v>132924</c:v>
                </c:pt>
                <c:pt idx="2">
                  <c:v>146169</c:v>
                </c:pt>
                <c:pt idx="3">
                  <c:v>87355</c:v>
                </c:pt>
                <c:pt idx="4">
                  <c:v>106861</c:v>
                </c:pt>
              </c:numCache>
            </c:numRef>
          </c:val>
          <c:smooth val="0"/>
          <c:extLst>
            <c:ext xmlns:c16="http://schemas.microsoft.com/office/drawing/2014/chart" uri="{C3380CC4-5D6E-409C-BE32-E72D297353CC}">
              <c16:uniqueId val="{00000001-8134-4163-A9D0-CFA2613226E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3.96</c:v>
                </c:pt>
                <c:pt idx="1">
                  <c:v>7.83</c:v>
                </c:pt>
                <c:pt idx="2">
                  <c:v>4.51</c:v>
                </c:pt>
                <c:pt idx="3">
                  <c:v>4.45</c:v>
                </c:pt>
                <c:pt idx="4">
                  <c:v>4.4000000000000004</c:v>
                </c:pt>
              </c:numCache>
            </c:numRef>
          </c:val>
          <c:extLst>
            <c:ext xmlns:c16="http://schemas.microsoft.com/office/drawing/2014/chart" uri="{C3380CC4-5D6E-409C-BE32-E72D297353CC}">
              <c16:uniqueId val="{00000000-CC64-4B31-A3E4-7086041579D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42.17</c:v>
                </c:pt>
                <c:pt idx="1">
                  <c:v>41</c:v>
                </c:pt>
                <c:pt idx="2">
                  <c:v>45.92</c:v>
                </c:pt>
                <c:pt idx="3">
                  <c:v>44.37</c:v>
                </c:pt>
                <c:pt idx="4">
                  <c:v>42.26</c:v>
                </c:pt>
              </c:numCache>
            </c:numRef>
          </c:val>
          <c:extLst>
            <c:ext xmlns:c16="http://schemas.microsoft.com/office/drawing/2014/chart" uri="{C3380CC4-5D6E-409C-BE32-E72D297353CC}">
              <c16:uniqueId val="{00000001-CC64-4B31-A3E4-7086041579D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c:v>
                </c:pt>
                <c:pt idx="1">
                  <c:v>4.18</c:v>
                </c:pt>
                <c:pt idx="2">
                  <c:v>-3.47</c:v>
                </c:pt>
                <c:pt idx="3">
                  <c:v>-4.3</c:v>
                </c:pt>
                <c:pt idx="4">
                  <c:v>-3.24</c:v>
                </c:pt>
              </c:numCache>
            </c:numRef>
          </c:val>
          <c:smooth val="0"/>
          <c:extLst>
            <c:ext xmlns:c16="http://schemas.microsoft.com/office/drawing/2014/chart" uri="{C3380CC4-5D6E-409C-BE32-E72D297353CC}">
              <c16:uniqueId val="{00000002-CC64-4B31-A3E4-7086041579D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0.21</c:v>
                </c:pt>
                <c:pt idx="2">
                  <c:v>#N/A</c:v>
                </c:pt>
                <c:pt idx="3">
                  <c:v>0.28000000000000003</c:v>
                </c:pt>
                <c:pt idx="4">
                  <c:v>#N/A</c:v>
                </c:pt>
                <c:pt idx="5">
                  <c:v>0.46</c:v>
                </c:pt>
                <c:pt idx="6">
                  <c:v>#N/A</c:v>
                </c:pt>
                <c:pt idx="7">
                  <c:v>0.09</c:v>
                </c:pt>
                <c:pt idx="8">
                  <c:v>0</c:v>
                </c:pt>
                <c:pt idx="9">
                  <c:v>0</c:v>
                </c:pt>
              </c:numCache>
            </c:numRef>
          </c:val>
          <c:extLst>
            <c:ext xmlns:c16="http://schemas.microsoft.com/office/drawing/2014/chart" uri="{C3380CC4-5D6E-409C-BE32-E72D297353CC}">
              <c16:uniqueId val="{00000000-AFFE-404C-B2C4-9427B933983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FFE-404C-B2C4-9427B933983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FFE-404C-B2C4-9427B933983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0.03</c:v>
                </c:pt>
                <c:pt idx="4">
                  <c:v>#N/A</c:v>
                </c:pt>
                <c:pt idx="5">
                  <c:v>0.01</c:v>
                </c:pt>
                <c:pt idx="6">
                  <c:v>#N/A</c:v>
                </c:pt>
                <c:pt idx="7">
                  <c:v>0.02</c:v>
                </c:pt>
                <c:pt idx="8">
                  <c:v>#N/A</c:v>
                </c:pt>
                <c:pt idx="9">
                  <c:v>0.02</c:v>
                </c:pt>
              </c:numCache>
            </c:numRef>
          </c:val>
          <c:extLst>
            <c:ext xmlns:c16="http://schemas.microsoft.com/office/drawing/2014/chart" uri="{C3380CC4-5D6E-409C-BE32-E72D297353CC}">
              <c16:uniqueId val="{00000003-AFFE-404C-B2C4-9427B9339838}"/>
            </c:ext>
          </c:extLst>
        </c:ser>
        <c:ser>
          <c:idx val="4"/>
          <c:order val="4"/>
          <c:tx>
            <c:strRef>
              <c:f>データシート!$A$31</c:f>
              <c:strCache>
                <c:ptCount val="1"/>
                <c:pt idx="0">
                  <c:v>漁業集落排水事業会計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0.38</c:v>
                </c:pt>
              </c:numCache>
            </c:numRef>
          </c:val>
          <c:extLst>
            <c:ext xmlns:c16="http://schemas.microsoft.com/office/drawing/2014/chart" uri="{C3380CC4-5D6E-409C-BE32-E72D297353CC}">
              <c16:uniqueId val="{00000004-AFFE-404C-B2C4-9427B9339838}"/>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2.4700000000000002</c:v>
                </c:pt>
                <c:pt idx="8">
                  <c:v>#N/A</c:v>
                </c:pt>
                <c:pt idx="9">
                  <c:v>2.4500000000000002</c:v>
                </c:pt>
              </c:numCache>
            </c:numRef>
          </c:val>
          <c:extLst>
            <c:ext xmlns:c16="http://schemas.microsoft.com/office/drawing/2014/chart" uri="{C3380CC4-5D6E-409C-BE32-E72D297353CC}">
              <c16:uniqueId val="{00000005-AFFE-404C-B2C4-9427B9339838}"/>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3.95</c:v>
                </c:pt>
                <c:pt idx="2">
                  <c:v>#N/A</c:v>
                </c:pt>
                <c:pt idx="3">
                  <c:v>7.82</c:v>
                </c:pt>
                <c:pt idx="4">
                  <c:v>#N/A</c:v>
                </c:pt>
                <c:pt idx="5">
                  <c:v>4.5</c:v>
                </c:pt>
                <c:pt idx="6">
                  <c:v>#N/A</c:v>
                </c:pt>
                <c:pt idx="7">
                  <c:v>4.45</c:v>
                </c:pt>
                <c:pt idx="8">
                  <c:v>#N/A</c:v>
                </c:pt>
                <c:pt idx="9">
                  <c:v>4.4000000000000004</c:v>
                </c:pt>
              </c:numCache>
            </c:numRef>
          </c:val>
          <c:extLst>
            <c:ext xmlns:c16="http://schemas.microsoft.com/office/drawing/2014/chart" uri="{C3380CC4-5D6E-409C-BE32-E72D297353CC}">
              <c16:uniqueId val="{00000006-AFFE-404C-B2C4-9427B9339838}"/>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5.25</c:v>
                </c:pt>
                <c:pt idx="2">
                  <c:v>#N/A</c:v>
                </c:pt>
                <c:pt idx="3">
                  <c:v>1.76</c:v>
                </c:pt>
                <c:pt idx="4">
                  <c:v>#N/A</c:v>
                </c:pt>
                <c:pt idx="5">
                  <c:v>1.79</c:v>
                </c:pt>
                <c:pt idx="6">
                  <c:v>#N/A</c:v>
                </c:pt>
                <c:pt idx="7">
                  <c:v>2.71</c:v>
                </c:pt>
                <c:pt idx="8">
                  <c:v>#N/A</c:v>
                </c:pt>
                <c:pt idx="9">
                  <c:v>5.19</c:v>
                </c:pt>
              </c:numCache>
            </c:numRef>
          </c:val>
          <c:extLst>
            <c:ext xmlns:c16="http://schemas.microsoft.com/office/drawing/2014/chart" uri="{C3380CC4-5D6E-409C-BE32-E72D297353CC}">
              <c16:uniqueId val="{00000007-AFFE-404C-B2C4-9427B933983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4.5199999999999996</c:v>
                </c:pt>
                <c:pt idx="2">
                  <c:v>#N/A</c:v>
                </c:pt>
                <c:pt idx="3">
                  <c:v>4.34</c:v>
                </c:pt>
                <c:pt idx="4">
                  <c:v>#N/A</c:v>
                </c:pt>
                <c:pt idx="5">
                  <c:v>4.8499999999999996</c:v>
                </c:pt>
                <c:pt idx="6">
                  <c:v>#N/A</c:v>
                </c:pt>
                <c:pt idx="7">
                  <c:v>5.13</c:v>
                </c:pt>
                <c:pt idx="8">
                  <c:v>#N/A</c:v>
                </c:pt>
                <c:pt idx="9">
                  <c:v>5.21</c:v>
                </c:pt>
              </c:numCache>
            </c:numRef>
          </c:val>
          <c:extLst>
            <c:ext xmlns:c16="http://schemas.microsoft.com/office/drawing/2014/chart" uri="{C3380CC4-5D6E-409C-BE32-E72D297353CC}">
              <c16:uniqueId val="{00000008-AFFE-404C-B2C4-9427B9339838}"/>
            </c:ext>
          </c:extLst>
        </c:ser>
        <c:ser>
          <c:idx val="9"/>
          <c:order val="9"/>
          <c:tx>
            <c:strRef>
              <c:f>データシート!$A$36</c:f>
              <c:strCache>
                <c:ptCount val="1"/>
                <c:pt idx="0">
                  <c:v>町立太良病院事業会計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49.77</c:v>
                </c:pt>
                <c:pt idx="2">
                  <c:v>#N/A</c:v>
                </c:pt>
                <c:pt idx="3">
                  <c:v>50.97</c:v>
                </c:pt>
                <c:pt idx="4">
                  <c:v>#N/A</c:v>
                </c:pt>
                <c:pt idx="5">
                  <c:v>54.67</c:v>
                </c:pt>
                <c:pt idx="6">
                  <c:v>#N/A</c:v>
                </c:pt>
                <c:pt idx="7">
                  <c:v>58.07</c:v>
                </c:pt>
                <c:pt idx="8">
                  <c:v>#N/A</c:v>
                </c:pt>
                <c:pt idx="9">
                  <c:v>57.3</c:v>
                </c:pt>
              </c:numCache>
            </c:numRef>
          </c:val>
          <c:extLst>
            <c:ext xmlns:c16="http://schemas.microsoft.com/office/drawing/2014/chart" uri="{C3380CC4-5D6E-409C-BE32-E72D297353CC}">
              <c16:uniqueId val="{00000009-AFFE-404C-B2C4-9427B933983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489</c:v>
                </c:pt>
                <c:pt idx="5">
                  <c:v>482</c:v>
                </c:pt>
                <c:pt idx="8">
                  <c:v>491</c:v>
                </c:pt>
                <c:pt idx="11">
                  <c:v>458</c:v>
                </c:pt>
                <c:pt idx="14">
                  <c:v>434</c:v>
                </c:pt>
              </c:numCache>
            </c:numRef>
          </c:val>
          <c:extLst>
            <c:ext xmlns:c16="http://schemas.microsoft.com/office/drawing/2014/chart" uri="{C3380CC4-5D6E-409C-BE32-E72D297353CC}">
              <c16:uniqueId val="{00000000-A4C9-4F24-80C2-DB1A43F1039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4C9-4F24-80C2-DB1A43F1039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4C9-4F24-80C2-DB1A43F1039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64</c:v>
                </c:pt>
                <c:pt idx="3">
                  <c:v>61</c:v>
                </c:pt>
                <c:pt idx="6">
                  <c:v>61</c:v>
                </c:pt>
                <c:pt idx="9">
                  <c:v>63</c:v>
                </c:pt>
                <c:pt idx="12">
                  <c:v>60</c:v>
                </c:pt>
              </c:numCache>
            </c:numRef>
          </c:val>
          <c:extLst>
            <c:ext xmlns:c16="http://schemas.microsoft.com/office/drawing/2014/chart" uri="{C3380CC4-5D6E-409C-BE32-E72D297353CC}">
              <c16:uniqueId val="{00000003-A4C9-4F24-80C2-DB1A43F1039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85</c:v>
                </c:pt>
                <c:pt idx="3">
                  <c:v>85</c:v>
                </c:pt>
                <c:pt idx="6">
                  <c:v>84</c:v>
                </c:pt>
                <c:pt idx="9">
                  <c:v>85</c:v>
                </c:pt>
                <c:pt idx="12">
                  <c:v>87</c:v>
                </c:pt>
              </c:numCache>
            </c:numRef>
          </c:val>
          <c:extLst>
            <c:ext xmlns:c16="http://schemas.microsoft.com/office/drawing/2014/chart" uri="{C3380CC4-5D6E-409C-BE32-E72D297353CC}">
              <c16:uniqueId val="{00000004-A4C9-4F24-80C2-DB1A43F1039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4C9-4F24-80C2-DB1A43F1039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4C9-4F24-80C2-DB1A43F1039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488</c:v>
                </c:pt>
                <c:pt idx="3">
                  <c:v>510</c:v>
                </c:pt>
                <c:pt idx="6">
                  <c:v>538</c:v>
                </c:pt>
                <c:pt idx="9">
                  <c:v>513</c:v>
                </c:pt>
                <c:pt idx="12">
                  <c:v>507</c:v>
                </c:pt>
              </c:numCache>
            </c:numRef>
          </c:val>
          <c:extLst>
            <c:ext xmlns:c16="http://schemas.microsoft.com/office/drawing/2014/chart" uri="{C3380CC4-5D6E-409C-BE32-E72D297353CC}">
              <c16:uniqueId val="{00000007-A4C9-4F24-80C2-DB1A43F1039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148</c:v>
                </c:pt>
                <c:pt idx="2">
                  <c:v>#N/A</c:v>
                </c:pt>
                <c:pt idx="3">
                  <c:v>#N/A</c:v>
                </c:pt>
                <c:pt idx="4">
                  <c:v>174</c:v>
                </c:pt>
                <c:pt idx="5">
                  <c:v>#N/A</c:v>
                </c:pt>
                <c:pt idx="6">
                  <c:v>#N/A</c:v>
                </c:pt>
                <c:pt idx="7">
                  <c:v>192</c:v>
                </c:pt>
                <c:pt idx="8">
                  <c:v>#N/A</c:v>
                </c:pt>
                <c:pt idx="9">
                  <c:v>#N/A</c:v>
                </c:pt>
                <c:pt idx="10">
                  <c:v>203</c:v>
                </c:pt>
                <c:pt idx="11">
                  <c:v>#N/A</c:v>
                </c:pt>
                <c:pt idx="12">
                  <c:v>#N/A</c:v>
                </c:pt>
                <c:pt idx="13">
                  <c:v>220</c:v>
                </c:pt>
                <c:pt idx="14">
                  <c:v>#N/A</c:v>
                </c:pt>
              </c:numCache>
            </c:numRef>
          </c:val>
          <c:smooth val="0"/>
          <c:extLst>
            <c:ext xmlns:c16="http://schemas.microsoft.com/office/drawing/2014/chart" uri="{C3380CC4-5D6E-409C-BE32-E72D297353CC}">
              <c16:uniqueId val="{00000008-A4C9-4F24-80C2-DB1A43F1039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4206</c:v>
                </c:pt>
                <c:pt idx="5">
                  <c:v>4167</c:v>
                </c:pt>
                <c:pt idx="8">
                  <c:v>4184</c:v>
                </c:pt>
                <c:pt idx="11">
                  <c:v>3940</c:v>
                </c:pt>
                <c:pt idx="14">
                  <c:v>3687</c:v>
                </c:pt>
              </c:numCache>
            </c:numRef>
          </c:val>
          <c:extLst>
            <c:ext xmlns:c16="http://schemas.microsoft.com/office/drawing/2014/chart" uri="{C3380CC4-5D6E-409C-BE32-E72D297353CC}">
              <c16:uniqueId val="{00000000-A3E5-4F4A-9F00-AC3CC57CC4F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133</c:v>
                </c:pt>
                <c:pt idx="5">
                  <c:v>145</c:v>
                </c:pt>
                <c:pt idx="8">
                  <c:v>144</c:v>
                </c:pt>
                <c:pt idx="11">
                  <c:v>143</c:v>
                </c:pt>
                <c:pt idx="14">
                  <c:v>114</c:v>
                </c:pt>
              </c:numCache>
            </c:numRef>
          </c:val>
          <c:extLst>
            <c:ext xmlns:c16="http://schemas.microsoft.com/office/drawing/2014/chart" uri="{C3380CC4-5D6E-409C-BE32-E72D297353CC}">
              <c16:uniqueId val="{00000001-A3E5-4F4A-9F00-AC3CC57CC4F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7095</c:v>
                </c:pt>
                <c:pt idx="5">
                  <c:v>7540</c:v>
                </c:pt>
                <c:pt idx="8">
                  <c:v>7594</c:v>
                </c:pt>
                <c:pt idx="11">
                  <c:v>7425</c:v>
                </c:pt>
                <c:pt idx="14">
                  <c:v>7029</c:v>
                </c:pt>
              </c:numCache>
            </c:numRef>
          </c:val>
          <c:extLst>
            <c:ext xmlns:c16="http://schemas.microsoft.com/office/drawing/2014/chart" uri="{C3380CC4-5D6E-409C-BE32-E72D297353CC}">
              <c16:uniqueId val="{00000002-A3E5-4F4A-9F00-AC3CC57CC4F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3E5-4F4A-9F00-AC3CC57CC4F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3E5-4F4A-9F00-AC3CC57CC4F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3E5-4F4A-9F00-AC3CC57CC4F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461</c:v>
                </c:pt>
                <c:pt idx="3">
                  <c:v>408</c:v>
                </c:pt>
                <c:pt idx="6">
                  <c:v>404</c:v>
                </c:pt>
                <c:pt idx="9">
                  <c:v>366</c:v>
                </c:pt>
                <c:pt idx="12">
                  <c:v>325</c:v>
                </c:pt>
              </c:numCache>
            </c:numRef>
          </c:val>
          <c:extLst>
            <c:ext xmlns:c16="http://schemas.microsoft.com/office/drawing/2014/chart" uri="{C3380CC4-5D6E-409C-BE32-E72D297353CC}">
              <c16:uniqueId val="{00000006-A3E5-4F4A-9F00-AC3CC57CC4F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481</c:v>
                </c:pt>
                <c:pt idx="3">
                  <c:v>455</c:v>
                </c:pt>
                <c:pt idx="6">
                  <c:v>402</c:v>
                </c:pt>
                <c:pt idx="9">
                  <c:v>346</c:v>
                </c:pt>
                <c:pt idx="12">
                  <c:v>301</c:v>
                </c:pt>
              </c:numCache>
            </c:numRef>
          </c:val>
          <c:extLst>
            <c:ext xmlns:c16="http://schemas.microsoft.com/office/drawing/2014/chart" uri="{C3380CC4-5D6E-409C-BE32-E72D297353CC}">
              <c16:uniqueId val="{00000007-A3E5-4F4A-9F00-AC3CC57CC4F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916</c:v>
                </c:pt>
                <c:pt idx="3">
                  <c:v>744</c:v>
                </c:pt>
                <c:pt idx="6">
                  <c:v>787</c:v>
                </c:pt>
                <c:pt idx="9">
                  <c:v>1039</c:v>
                </c:pt>
                <c:pt idx="12">
                  <c:v>1131</c:v>
                </c:pt>
              </c:numCache>
            </c:numRef>
          </c:val>
          <c:extLst>
            <c:ext xmlns:c16="http://schemas.microsoft.com/office/drawing/2014/chart" uri="{C3380CC4-5D6E-409C-BE32-E72D297353CC}">
              <c16:uniqueId val="{00000008-A3E5-4F4A-9F00-AC3CC57CC4F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3E5-4F4A-9F00-AC3CC57CC4F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4550</c:v>
                </c:pt>
                <c:pt idx="3">
                  <c:v>4671</c:v>
                </c:pt>
                <c:pt idx="6">
                  <c:v>4702</c:v>
                </c:pt>
                <c:pt idx="9">
                  <c:v>4479</c:v>
                </c:pt>
                <c:pt idx="12">
                  <c:v>4188</c:v>
                </c:pt>
              </c:numCache>
            </c:numRef>
          </c:val>
          <c:extLst>
            <c:ext xmlns:c16="http://schemas.microsoft.com/office/drawing/2014/chart" uri="{C3380CC4-5D6E-409C-BE32-E72D297353CC}">
              <c16:uniqueId val="{0000000A-A3E5-4F4A-9F00-AC3CC57CC4F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3E5-4F4A-9F00-AC3CC57CC4F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1642</c:v>
                </c:pt>
                <c:pt idx="1">
                  <c:v>1574</c:v>
                </c:pt>
                <c:pt idx="2">
                  <c:v>1533</c:v>
                </c:pt>
              </c:numCache>
            </c:numRef>
          </c:val>
          <c:extLst>
            <c:ext xmlns:c16="http://schemas.microsoft.com/office/drawing/2014/chart" uri="{C3380CC4-5D6E-409C-BE32-E72D297353CC}">
              <c16:uniqueId val="{00000000-285B-4D59-AFC2-4C53F5C605D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1523</c:v>
                </c:pt>
                <c:pt idx="1">
                  <c:v>1521</c:v>
                </c:pt>
                <c:pt idx="2">
                  <c:v>1519</c:v>
                </c:pt>
              </c:numCache>
            </c:numRef>
          </c:val>
          <c:extLst>
            <c:ext xmlns:c16="http://schemas.microsoft.com/office/drawing/2014/chart" uri="{C3380CC4-5D6E-409C-BE32-E72D297353CC}">
              <c16:uniqueId val="{00000001-285B-4D59-AFC2-4C53F5C605D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4022</c:v>
                </c:pt>
                <c:pt idx="1">
                  <c:v>3987</c:v>
                </c:pt>
                <c:pt idx="2">
                  <c:v>3698</c:v>
                </c:pt>
              </c:numCache>
            </c:numRef>
          </c:val>
          <c:extLst>
            <c:ext xmlns:c16="http://schemas.microsoft.com/office/drawing/2014/chart" uri="{C3380CC4-5D6E-409C-BE32-E72D297353CC}">
              <c16:uniqueId val="{00000002-285B-4D59-AFC2-4C53F5C605D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佐賀県太良町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平成</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20</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年度をピークに公債費は減少傾向にあるため、実質公債費比率（分子）の数値も低水準で安定しており、令和</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6</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年度は</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6.5</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今後においては、過疎対策債の借入による公債費の増加も懸念されるため、新規地方債については将来の負担額等考慮し、発行していく必要がある。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満期一括償還地方債は発行していない。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佐賀県太良町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いずれの年度も充当可能財源等が将来負担額を大きく上回っているため、将来負担比率は算出されなかった。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今後においても、後世への負担を少しでも軽減するよう、新規事業の実施については慎重に検討し、公債費等義務的経費を削減し、財政の健全保持に努める。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佐賀県太良町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令和６年度においては、全体的に基金の取崩額が積立額を上回ったことにより、基金全体として</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331,427</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千円の減となった。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近年頻発する災害等への対応や公共施設の老朽化対策など、今後の財政需要の増大にも適切に対応する必要があり、本町の中期財政計画に基づき一定額を確保していくことを予定している。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ふるさと応援寄附金基金：ふるさと応援寄附金の寄附者のまちづくりに対する意向を具体化することにより、多様な人々の参加による個性と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活力のあるふるさとづくりを推進するための財源</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公共施設整備基金：公共施設の建設等に要する経費の財源</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地域づくり事業基金：町の特性を生かした独創的で個性豊かな活力ある町づくり事業を推進するための財源</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下水道等事業基金：下水道等事業の費用に充てるための財源</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地域福祉基金：民間活動の推進を図り、明るい地域福祉社会を築くための財源</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ふるさと応援寄附金基金：ふるさと応援寄附金の減のため、積立額が減となった。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下水道等事業基金：取崩額が積立額を大きく上回ったため、基金残高が減となった。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公共施設整備基金：今後老朽化が進む施設等の改修費用が増加すると予想されるため、計画的な積立てと取崩しを行う。</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取崩額が積立額を大きく上回ったことにより、減となった。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大規模災害の発生など不測の事態へ備えや公共施設の老朽化対策など、今後の財政需要の増大にも適切に対応する必要があり、本町の中期財政計画に基づき一定額を確保していくことを予定している。</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取崩額が積立額を大きく上回ったことにより、減となった。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本町の中期財政計画に基づき、地方債の償還計画を踏まえて計画的な積立てを図りながら、町全体の起債残高に対する一般会計負担額と同程度の額を確保していくことを予定している</a:t>
          </a: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佐賀県太良町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7,874
7,774
74.30
7,347,529
7,172,781
159,643
3,627,427
4,187,824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財政力指数は前年度同様</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0.26</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なった。当町の財政は依然として地方交付税に依存しており、財政力指数は類似団体平均を下回っている。物件費、補助費等の削減と行財政改革プランに沿った施策の重点化に努めるとともに、町税の徴収強化、使用料の見直しなどの歳入確保策を検討しながら、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129920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0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経常収支比率が令和５年度より</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％上昇した要因は、歳出経常一般財源等が</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89,030</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千円増加したものの、それ以上に歳出経常経費充当一般財源が</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118,327</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千円増加したためである。歳出経常一般財源では主に、人件費（</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98,965</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千円）や物件費等（</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37,225</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千円）が増加となった。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事務事業の見直しや給与の適正化による人件費の削減など財政改革への取組みにより、義務的経費の削減を図りながら経常収支比率の削減に努める。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111760</xdr:rowOff>
    </xdr:from>
    <xdr:to>
      <xdr:col>23</xdr:col>
      <xdr:colOff>133350</xdr:colOff>
      <xdr:row>64</xdr:row>
      <xdr:rowOff>160020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8456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44196</xdr:rowOff>
    </xdr:from>
    <xdr:to>
      <xdr:col>19</xdr:col>
      <xdr:colOff>133350</xdr:colOff>
      <xdr:row>64</xdr:row>
      <xdr:rowOff>111760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01699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83058</xdr:rowOff>
    </xdr:from>
    <xdr:to>
      <xdr:col>15</xdr:col>
      <xdr:colOff>82550</xdr:colOff>
      <xdr:row>64</xdr:row>
      <xdr:rowOff>44196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12958"/>
          <a:ext cx="8890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83058</xdr:rowOff>
    </xdr:from>
    <xdr:to>
      <xdr:col>11</xdr:col>
      <xdr:colOff>31750</xdr:colOff>
      <xdr:row>64</xdr:row>
      <xdr:rowOff>24892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12958"/>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160799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81297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5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60960</xdr:rowOff>
    </xdr:from>
    <xdr:to>
      <xdr:col>19</xdr:col>
      <xdr:colOff>184150</xdr:colOff>
      <xdr:row>64</xdr:row>
      <xdr:rowOff>162560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147337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2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164846</xdr:rowOff>
    </xdr:from>
    <xdr:to>
      <xdr:col>15</xdr:col>
      <xdr:colOff>133350</xdr:colOff>
      <xdr:row>64</xdr:row>
      <xdr:rowOff>94996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79773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32258</xdr:rowOff>
    </xdr:from>
    <xdr:to>
      <xdr:col>11</xdr:col>
      <xdr:colOff>82550</xdr:colOff>
      <xdr:row>62</xdr:row>
      <xdr:rowOff>133858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144035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145542</xdr:rowOff>
    </xdr:from>
    <xdr:to>
      <xdr:col>7</xdr:col>
      <xdr:colOff>31750</xdr:colOff>
      <xdr:row>64</xdr:row>
      <xdr:rowOff>75692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60469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[302,756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人件費が</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1854</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千円増加し、物件費が</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2996</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千円増加したため、人口</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人当たりの人件費・物件費については増加したが、今回も類似団体平均を下回っている。今後においても、定員管理計画に沿った職員数の管理や行政評価による</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PDCA</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サイクルに基づく事務事業の点検・見直しを推進し、更なる経費削減に努める。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142763</xdr:rowOff>
    </xdr:from>
    <xdr:to>
      <xdr:col>23</xdr:col>
      <xdr:colOff>133350</xdr:colOff>
      <xdr:row>82</xdr:row>
      <xdr:rowOff>70151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030213"/>
          <a:ext cx="838200" cy="9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35344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26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132638</xdr:rowOff>
    </xdr:from>
    <xdr:to>
      <xdr:col>19</xdr:col>
      <xdr:colOff>133350</xdr:colOff>
      <xdr:row>81</xdr:row>
      <xdr:rowOff>142763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020088"/>
          <a:ext cx="889000" cy="1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80994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31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132638</xdr:rowOff>
    </xdr:from>
    <xdr:to>
      <xdr:col>15</xdr:col>
      <xdr:colOff>82550</xdr:colOff>
      <xdr:row>81</xdr:row>
      <xdr:rowOff>136158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336800" y="14020088"/>
          <a:ext cx="8890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52340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28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136158</xdr:rowOff>
    </xdr:from>
    <xdr:to>
      <xdr:col>11</xdr:col>
      <xdr:colOff>31750</xdr:colOff>
      <xdr:row>81</xdr:row>
      <xdr:rowOff>163981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1447800" y="14023608"/>
          <a:ext cx="889000" cy="2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25849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2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150585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19351</xdr:rowOff>
    </xdr:from>
    <xdr:to>
      <xdr:col>23</xdr:col>
      <xdr:colOff>184150</xdr:colOff>
      <xdr:row>82</xdr:row>
      <xdr:rowOff>120951</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07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35878</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2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91963</xdr:rowOff>
    </xdr:from>
    <xdr:to>
      <xdr:col>19</xdr:col>
      <xdr:colOff>184150</xdr:colOff>
      <xdr:row>82</xdr:row>
      <xdr:rowOff>22113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9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32290</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74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81838</xdr:rowOff>
    </xdr:from>
    <xdr:to>
      <xdr:col>15</xdr:col>
      <xdr:colOff>133350</xdr:colOff>
      <xdr:row>82</xdr:row>
      <xdr:rowOff>11988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96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22165</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73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85358</xdr:rowOff>
    </xdr:from>
    <xdr:to>
      <xdr:col>11</xdr:col>
      <xdr:colOff>82550</xdr:colOff>
      <xdr:row>82</xdr:row>
      <xdr:rowOff>15508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25685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113181</xdr:rowOff>
    </xdr:from>
    <xdr:to>
      <xdr:col>7</xdr:col>
      <xdr:colOff>31750</xdr:colOff>
      <xdr:row>82</xdr:row>
      <xdr:rowOff>43331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00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53508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769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Ｒ</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からＲ</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にかけて</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ポイント減少した要因としては、採用退職者の変動による減や、大卒区分の寄与率の減少が挙げられる。今後においても適正な給与水準の維持に努める。</a:t>
          </a:r>
          <a:endPar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Ｒ</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からＲ</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にかけて</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ポイント増加した要因としては、大卒区分のうち</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年以上</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年未満の階層に該当する職員の昇給に伴い、寄与率が是正されたためである。今後においても適正な給与水準の維持に努める。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149578</xdr:rowOff>
    </xdr:from>
    <xdr:to>
      <xdr:col>81</xdr:col>
      <xdr:colOff>44450</xdr:colOff>
      <xdr:row>85</xdr:row>
      <xdr:rowOff>112184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551378"/>
          <a:ext cx="8382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155522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38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149578</xdr:rowOff>
    </xdr:from>
    <xdr:to>
      <xdr:col>77</xdr:col>
      <xdr:colOff>44450</xdr:colOff>
      <xdr:row>85</xdr:row>
      <xdr:rowOff>4939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45513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55739</xdr:rowOff>
    </xdr:from>
    <xdr:to>
      <xdr:col>72</xdr:col>
      <xdr:colOff>203200</xdr:colOff>
      <xdr:row>85</xdr:row>
      <xdr:rowOff>4939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45753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55739</xdr:rowOff>
    </xdr:from>
    <xdr:to>
      <xdr:col>68</xdr:col>
      <xdr:colOff>152400</xdr:colOff>
      <xdr:row>84</xdr:row>
      <xdr:rowOff>149578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45753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40516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33461</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60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98778</xdr:rowOff>
    </xdr:from>
    <xdr:to>
      <xdr:col>77</xdr:col>
      <xdr:colOff>95250</xdr:colOff>
      <xdr:row>85</xdr:row>
      <xdr:rowOff>28928</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125589</xdr:rowOff>
    </xdr:from>
    <xdr:to>
      <xdr:col>73</xdr:col>
      <xdr:colOff>44450</xdr:colOff>
      <xdr:row>85</xdr:row>
      <xdr:rowOff>55739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40516</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4939</xdr:rowOff>
    </xdr:from>
    <xdr:to>
      <xdr:col>68</xdr:col>
      <xdr:colOff>203200</xdr:colOff>
      <xdr:row>84</xdr:row>
      <xdr:rowOff>106539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116716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98778</xdr:rowOff>
    </xdr:from>
    <xdr:to>
      <xdr:col>64</xdr:col>
      <xdr:colOff>152400</xdr:colOff>
      <xdr:row>85</xdr:row>
      <xdr:rowOff>28928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39105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これまでと同様に類似団体平均を大きく下回っている。平成</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年度に策定した第</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次定員適正化計画（令和</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年度終期）に基づき、適正な定員管理に努めている。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47244</xdr:rowOff>
    </xdr:from>
    <xdr:to>
      <xdr:col>81</xdr:col>
      <xdr:colOff>44450</xdr:colOff>
      <xdr:row>59</xdr:row>
      <xdr:rowOff>79578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162794"/>
          <a:ext cx="838200" cy="3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71670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58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22631</xdr:rowOff>
    </xdr:from>
    <xdr:to>
      <xdr:col>77</xdr:col>
      <xdr:colOff>44450</xdr:colOff>
      <xdr:row>59</xdr:row>
      <xdr:rowOff>47244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138181"/>
          <a:ext cx="889000" cy="2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160876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7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915</xdr:rowOff>
    </xdr:from>
    <xdr:to>
      <xdr:col>72</xdr:col>
      <xdr:colOff>203200</xdr:colOff>
      <xdr:row>59</xdr:row>
      <xdr:rowOff>22631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116465"/>
          <a:ext cx="8890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138193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164643</xdr:rowOff>
    </xdr:from>
    <xdr:to>
      <xdr:col>68</xdr:col>
      <xdr:colOff>152400</xdr:colOff>
      <xdr:row>59</xdr:row>
      <xdr:rowOff>915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108743"/>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128058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28778</xdr:rowOff>
    </xdr:from>
    <xdr:to>
      <xdr:col>81</xdr:col>
      <xdr:colOff>95250</xdr:colOff>
      <xdr:row>59</xdr:row>
      <xdr:rowOff>130378</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14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121505</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06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167894</xdr:rowOff>
    </xdr:from>
    <xdr:to>
      <xdr:col>77</xdr:col>
      <xdr:colOff>95250</xdr:colOff>
      <xdr:row>59</xdr:row>
      <xdr:rowOff>98044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11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108221</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880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143281</xdr:rowOff>
    </xdr:from>
    <xdr:to>
      <xdr:col>73</xdr:col>
      <xdr:colOff>44450</xdr:colOff>
      <xdr:row>59</xdr:row>
      <xdr:rowOff>73431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08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83608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856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121565</xdr:rowOff>
    </xdr:from>
    <xdr:to>
      <xdr:col>68</xdr:col>
      <xdr:colOff>203200</xdr:colOff>
      <xdr:row>59</xdr:row>
      <xdr:rowOff>51715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0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61892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83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113843</xdr:rowOff>
    </xdr:from>
    <xdr:to>
      <xdr:col>64</xdr:col>
      <xdr:colOff>152400</xdr:colOff>
      <xdr:row>59</xdr:row>
      <xdr:rowOff>43993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05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54170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82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ポイント上昇したものの、これまでと同様に類似団体平均を下回っている。上昇した要因は、災害復旧費等に係る基準財政需要額が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421,433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375,344</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R6</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）」に減少したことにより、単年度実質公債費比率が「</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5.5</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R3</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）」から「</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6.9</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R6</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）」に上昇したためである。今後においても地方債発行額の抑制に努め、現行水準を維持するよう起債に頼ることのない財政運営に努める。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168275</xdr:rowOff>
    </xdr:from>
    <xdr:to>
      <xdr:col>81</xdr:col>
      <xdr:colOff>44450</xdr:colOff>
      <xdr:row>39</xdr:row>
      <xdr:rowOff>47096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683375"/>
          <a:ext cx="8382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78440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3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118004</xdr:rowOff>
    </xdr:from>
    <xdr:to>
      <xdr:col>77</xdr:col>
      <xdr:colOff>44450</xdr:colOff>
      <xdr:row>38</xdr:row>
      <xdr:rowOff>168275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633104"/>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21290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5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38</xdr:row>
      <xdr:rowOff>118004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582833"/>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17463</xdr:rowOff>
    </xdr:from>
    <xdr:to>
      <xdr:col>68</xdr:col>
      <xdr:colOff>152400</xdr:colOff>
      <xdr:row>38</xdr:row>
      <xdr:rowOff>67733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532563"/>
          <a:ext cx="8890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152523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167746</xdr:rowOff>
    </xdr:from>
    <xdr:to>
      <xdr:col>81</xdr:col>
      <xdr:colOff>95250</xdr:colOff>
      <xdr:row>39</xdr:row>
      <xdr:rowOff>97896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68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12823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2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117475</xdr:rowOff>
    </xdr:from>
    <xdr:to>
      <xdr:col>77</xdr:col>
      <xdr:colOff>95250</xdr:colOff>
      <xdr:row>39</xdr:row>
      <xdr:rowOff>47625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57802</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0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67204</xdr:rowOff>
    </xdr:from>
    <xdr:to>
      <xdr:col>73</xdr:col>
      <xdr:colOff>44450</xdr:colOff>
      <xdr:row>38</xdr:row>
      <xdr:rowOff>168804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58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7531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35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16933</xdr:rowOff>
    </xdr:from>
    <xdr:to>
      <xdr:col>68</xdr:col>
      <xdr:colOff>203200</xdr:colOff>
      <xdr:row>38</xdr:row>
      <xdr:rowOff>118533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128710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138113</xdr:rowOff>
    </xdr:from>
    <xdr:to>
      <xdr:col>64</xdr:col>
      <xdr:colOff>152400</xdr:colOff>
      <xdr:row>38</xdr:row>
      <xdr:rowOff>68263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48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78440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25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の中でも最も健全な状態である。要因としては、財政調整基金及び減債基金等の充当可能基金の保有が挙げられる。今後においては、過疎対策債の借入れによる公債費の増加も懸念されるため、新規事業の実施については慎重に検討し、公債費等義務的経費を削減し、財政の健全保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佐賀県太良町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7,874
7,774
74.30
7,347,529
7,172,781
159,643
3,627,427
4,187,824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一般職給や会計年度任用の報酬・手当の増により</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ポイント増となった。行財政改革における定員適正化計画に沿った職員数の削減に努めており、引き続き適正な職員数及び給与水準の管理に努める。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117203</xdr:rowOff>
    </xdr:from>
    <xdr:to>
      <xdr:col>24</xdr:col>
      <xdr:colOff>25400</xdr:colOff>
      <xdr:row>37</xdr:row>
      <xdr:rowOff>82913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89403"/>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05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32294</xdr:rowOff>
    </xdr:from>
    <xdr:to>
      <xdr:col>19</xdr:col>
      <xdr:colOff>187325</xdr:colOff>
      <xdr:row>36</xdr:row>
      <xdr:rowOff>117203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204494"/>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34488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6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144961</xdr:rowOff>
    </xdr:from>
    <xdr:to>
      <xdr:col>15</xdr:col>
      <xdr:colOff>98425</xdr:colOff>
      <xdr:row>36</xdr:row>
      <xdr:rowOff>32294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14571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34488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144961</xdr:rowOff>
    </xdr:from>
    <xdr:to>
      <xdr:col>11</xdr:col>
      <xdr:colOff>9525</xdr:colOff>
      <xdr:row>36</xdr:row>
      <xdr:rowOff>25763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14571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87466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32113</xdr:rowOff>
    </xdr:from>
    <xdr:to>
      <xdr:col>24</xdr:col>
      <xdr:colOff>76200</xdr:colOff>
      <xdr:row>37</xdr:row>
      <xdr:rowOff>133713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7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4190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4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66403</xdr:rowOff>
    </xdr:from>
    <xdr:to>
      <xdr:col>20</xdr:col>
      <xdr:colOff>38100</xdr:colOff>
      <xdr:row>36</xdr:row>
      <xdr:rowOff>168003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152780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24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152944</xdr:rowOff>
    </xdr:from>
    <xdr:to>
      <xdr:col>15</xdr:col>
      <xdr:colOff>149225</xdr:colOff>
      <xdr:row>36</xdr:row>
      <xdr:rowOff>83094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5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67871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4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94161</xdr:rowOff>
    </xdr:from>
    <xdr:to>
      <xdr:col>11</xdr:col>
      <xdr:colOff>60325</xdr:colOff>
      <xdr:row>36</xdr:row>
      <xdr:rowOff>24311</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9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9088</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18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146413</xdr:rowOff>
    </xdr:from>
    <xdr:to>
      <xdr:col>6</xdr:col>
      <xdr:colOff>171450</xdr:colOff>
      <xdr:row>36</xdr:row>
      <xdr:rowOff>76563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4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86740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91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物件費の増により、前年度に比べ</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増加し、依然として類似団体平均を上回っている。要因としては、施設の維持管理及び各種行政サービスの実施に係る経常経費が大きくなっているためであると考えられる。指定管理者制度の拡充、行政サービス等の実施内容を検討しながら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41275</xdr:rowOff>
    </xdr:from>
    <xdr:to>
      <xdr:col>82</xdr:col>
      <xdr:colOff>107950</xdr:colOff>
      <xdr:row>17</xdr:row>
      <xdr:rowOff>107950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95592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41275</xdr:rowOff>
    </xdr:from>
    <xdr:to>
      <xdr:col>78</xdr:col>
      <xdr:colOff>69850</xdr:colOff>
      <xdr:row>17</xdr:row>
      <xdr:rowOff>60325</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4782800" y="29559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35577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60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117475</xdr:rowOff>
    </xdr:from>
    <xdr:to>
      <xdr:col>73</xdr:col>
      <xdr:colOff>180975</xdr:colOff>
      <xdr:row>17</xdr:row>
      <xdr:rowOff>60325</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8606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117475</xdr:rowOff>
    </xdr:from>
    <xdr:to>
      <xdr:col>69</xdr:col>
      <xdr:colOff>92075</xdr:colOff>
      <xdr:row>17</xdr:row>
      <xdr:rowOff>88900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86067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83202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29227</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161925</xdr:rowOff>
    </xdr:from>
    <xdr:to>
      <xdr:col>78</xdr:col>
      <xdr:colOff>120650</xdr:colOff>
      <xdr:row>17</xdr:row>
      <xdr:rowOff>92075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90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76852</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991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9525</xdr:rowOff>
    </xdr:from>
    <xdr:to>
      <xdr:col>74</xdr:col>
      <xdr:colOff>31750</xdr:colOff>
      <xdr:row>17</xdr:row>
      <xdr:rowOff>111125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92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95902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301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66675</xdr:rowOff>
    </xdr:from>
    <xdr:to>
      <xdr:col>69</xdr:col>
      <xdr:colOff>142875</xdr:colOff>
      <xdr:row>16</xdr:row>
      <xdr:rowOff>168275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80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153052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89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38100</xdr:rowOff>
    </xdr:from>
    <xdr:to>
      <xdr:col>65</xdr:col>
      <xdr:colOff>53975</xdr:colOff>
      <xdr:row>17</xdr:row>
      <xdr:rowOff>139700</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95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124477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303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扶助費の減により、</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減少したが、依然として類似団体平均を上回っている。要因としては、町内に公立保育所や公立幼稚園がなく、公立よりも私立保育園等に通う幼児が多く、児童措置費（保育所運営費）に係る経費が他団体よりも多大になっているため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57</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8044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50800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766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165100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690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58</xdr:row>
      <xdr:rowOff>50800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6901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124477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0</xdr:rowOff>
    </xdr:from>
    <xdr:to>
      <xdr:col>20</xdr:col>
      <xdr:colOff>38100</xdr:colOff>
      <xdr:row>57</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86377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0</xdr:rowOff>
    </xdr:from>
    <xdr:to>
      <xdr:col>6</xdr:col>
      <xdr:colOff>171450</xdr:colOff>
      <xdr:row>58</xdr:row>
      <xdr:rowOff>101600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86377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繰出金の減により、前年度に比べ</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ポイント減少したが、依然として類似団体平均を上回っている。今後においても繰出基準等内容を検討しながら経常経費の削減に努める。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58420</xdr:rowOff>
    </xdr:from>
    <xdr:to>
      <xdr:col>82</xdr:col>
      <xdr:colOff>107950</xdr:colOff>
      <xdr:row>58</xdr:row>
      <xdr:rowOff>73660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5671800" y="100025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73660</xdr:rowOff>
    </xdr:from>
    <xdr:to>
      <xdr:col>78</xdr:col>
      <xdr:colOff>69850</xdr:colOff>
      <xdr:row>58</xdr:row>
      <xdr:rowOff>119380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4782800" y="10017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81280</xdr:rowOff>
    </xdr:from>
    <xdr:to>
      <xdr:col>73</xdr:col>
      <xdr:colOff>180975</xdr:colOff>
      <xdr:row>58</xdr:row>
      <xdr:rowOff>119380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893800" y="10025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88917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69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81280</xdr:rowOff>
    </xdr:from>
    <xdr:to>
      <xdr:col>69</xdr:col>
      <xdr:colOff>92075</xdr:colOff>
      <xdr:row>58</xdr:row>
      <xdr:rowOff>142240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004800" y="100253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81297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127017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972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xdr:rowOff>
    </xdr:from>
    <xdr:to>
      <xdr:col>82</xdr:col>
      <xdr:colOff>158750</xdr:colOff>
      <xdr:row>58</xdr:row>
      <xdr:rowOff>109220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151147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22860</xdr:rowOff>
    </xdr:from>
    <xdr:to>
      <xdr:col>78</xdr:col>
      <xdr:colOff>120650</xdr:colOff>
      <xdr:row>58</xdr:row>
      <xdr:rowOff>124460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109237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1005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68580</xdr:rowOff>
    </xdr:from>
    <xdr:to>
      <xdr:col>74</xdr:col>
      <xdr:colOff>31750</xdr:colOff>
      <xdr:row>58</xdr:row>
      <xdr:rowOff>170180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154957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30480</xdr:rowOff>
    </xdr:from>
    <xdr:to>
      <xdr:col>69</xdr:col>
      <xdr:colOff>142875</xdr:colOff>
      <xdr:row>58</xdr:row>
      <xdr:rowOff>132080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116857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91440</xdr:rowOff>
    </xdr:from>
    <xdr:to>
      <xdr:col>65</xdr:col>
      <xdr:colOff>53975</xdr:colOff>
      <xdr:row>59</xdr:row>
      <xdr:rowOff>21590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6367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補助費等の減により、前年度に比べ</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ポイント減少したが、依然として類似団体平均を上回っている。今後も引き続き、支出内容の検討等を実施しながら経常経費の削減に努める。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92710</xdr:rowOff>
    </xdr:from>
    <xdr:to>
      <xdr:col>82</xdr:col>
      <xdr:colOff>107950</xdr:colOff>
      <xdr:row>36</xdr:row>
      <xdr:rowOff>144145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26491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35577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3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69850</xdr:rowOff>
    </xdr:from>
    <xdr:to>
      <xdr:col>78</xdr:col>
      <xdr:colOff>69850</xdr:colOff>
      <xdr:row>36</xdr:row>
      <xdr:rowOff>144145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4205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45102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5874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121285</xdr:rowOff>
    </xdr:from>
    <xdr:to>
      <xdr:col>73</xdr:col>
      <xdr:colOff>180975</xdr:colOff>
      <xdr:row>36</xdr:row>
      <xdr:rowOff>69850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12203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170832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82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121285</xdr:rowOff>
    </xdr:from>
    <xdr:to>
      <xdr:col>69</xdr:col>
      <xdr:colOff>92075</xdr:colOff>
      <xdr:row>36</xdr:row>
      <xdr:rowOff>1270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220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125112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78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41910</xdr:rowOff>
    </xdr:from>
    <xdr:to>
      <xdr:col>82</xdr:col>
      <xdr:colOff>158750</xdr:colOff>
      <xdr:row>36</xdr:row>
      <xdr:rowOff>143510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13987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93345</xdr:rowOff>
    </xdr:from>
    <xdr:to>
      <xdr:col>78</xdr:col>
      <xdr:colOff>120650</xdr:colOff>
      <xdr:row>37</xdr:row>
      <xdr:rowOff>23495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8272</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351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19050</xdr:rowOff>
    </xdr:from>
    <xdr:to>
      <xdr:col>74</xdr:col>
      <xdr:colOff>31750</xdr:colOff>
      <xdr:row>36</xdr:row>
      <xdr:rowOff>120650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105427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70485</xdr:rowOff>
    </xdr:from>
    <xdr:to>
      <xdr:col>69</xdr:col>
      <xdr:colOff>142875</xdr:colOff>
      <xdr:row>36</xdr:row>
      <xdr:rowOff>635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7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156862</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15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121920</xdr:rowOff>
    </xdr:from>
    <xdr:to>
      <xdr:col>65</xdr:col>
      <xdr:colOff>53975</xdr:colOff>
      <xdr:row>36</xdr:row>
      <xdr:rowOff>52070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36847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20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公債費の減により、前年度に比べ</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減少したが、これまでと同様に類似団体平均を大きく下回っている。今後においても大型事業の整理・縮小・計画的な実施に努め、地方債発行額の抑制を図りながら、現行水準を上回らない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168911</xdr:rowOff>
    </xdr:from>
    <xdr:to>
      <xdr:col>24</xdr:col>
      <xdr:colOff>25400</xdr:colOff>
      <xdr:row>76</xdr:row>
      <xdr:rowOff>20320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0276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20320</xdr:rowOff>
    </xdr:from>
    <xdr:to>
      <xdr:col>19</xdr:col>
      <xdr:colOff>187325</xdr:colOff>
      <xdr:row>76</xdr:row>
      <xdr:rowOff>46989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0505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xdr:rowOff>
    </xdr:from>
    <xdr:to>
      <xdr:col>15</xdr:col>
      <xdr:colOff>98425</xdr:colOff>
      <xdr:row>76</xdr:row>
      <xdr:rowOff>46989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0314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xdr:rowOff>
    </xdr:from>
    <xdr:to>
      <xdr:col>11</xdr:col>
      <xdr:colOff>9525</xdr:colOff>
      <xdr:row>76</xdr:row>
      <xdr:rowOff>12700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0314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118110</xdr:rowOff>
    </xdr:from>
    <xdr:to>
      <xdr:col>24</xdr:col>
      <xdr:colOff>76200</xdr:colOff>
      <xdr:row>76</xdr:row>
      <xdr:rowOff>48261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134637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140970</xdr:rowOff>
    </xdr:from>
    <xdr:to>
      <xdr:col>20</xdr:col>
      <xdr:colOff>38100</xdr:colOff>
      <xdr:row>76</xdr:row>
      <xdr:rowOff>71120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81297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167639</xdr:rowOff>
    </xdr:from>
    <xdr:to>
      <xdr:col>15</xdr:col>
      <xdr:colOff>149225</xdr:colOff>
      <xdr:row>76</xdr:row>
      <xdr:rowOff>97789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107967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121920</xdr:rowOff>
    </xdr:from>
    <xdr:to>
      <xdr:col>11</xdr:col>
      <xdr:colOff>60325</xdr:colOff>
      <xdr:row>76</xdr:row>
      <xdr:rowOff>52070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62247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経常経費充当一般財源の増により、前年度に比べ</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ポイント増加し、依然として類似団体平均を上回っている状態である。今後においては、行政ニーズの把握に努めながら経常経費の削減に図っていく。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157480</xdr:rowOff>
    </xdr:from>
    <xdr:to>
      <xdr:col>82</xdr:col>
      <xdr:colOff>107950</xdr:colOff>
      <xdr:row>79</xdr:row>
      <xdr:rowOff>46989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530580"/>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77470</xdr:rowOff>
    </xdr:from>
    <xdr:to>
      <xdr:col>78</xdr:col>
      <xdr:colOff>69850</xdr:colOff>
      <xdr:row>78</xdr:row>
      <xdr:rowOff>157480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4505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77487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54611</xdr:rowOff>
    </xdr:from>
    <xdr:to>
      <xdr:col>73</xdr:col>
      <xdr:colOff>180975</xdr:colOff>
      <xdr:row>78</xdr:row>
      <xdr:rowOff>77470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256261"/>
          <a:ext cx="889000"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54611</xdr:rowOff>
    </xdr:from>
    <xdr:to>
      <xdr:col>69</xdr:col>
      <xdr:colOff>92075</xdr:colOff>
      <xdr:row>78</xdr:row>
      <xdr:rowOff>96520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256261"/>
          <a:ext cx="889000" cy="2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167639</xdr:rowOff>
    </xdr:from>
    <xdr:to>
      <xdr:col>82</xdr:col>
      <xdr:colOff>158750</xdr:colOff>
      <xdr:row>79</xdr:row>
      <xdr:rowOff>97789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139716</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106680</xdr:rowOff>
    </xdr:from>
    <xdr:to>
      <xdr:col>78</xdr:col>
      <xdr:colOff>120650</xdr:colOff>
      <xdr:row>79</xdr:row>
      <xdr:rowOff>36830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21607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56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26670</xdr:rowOff>
    </xdr:from>
    <xdr:to>
      <xdr:col>74</xdr:col>
      <xdr:colOff>31750</xdr:colOff>
      <xdr:row>78</xdr:row>
      <xdr:rowOff>128270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113047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48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3811</xdr:rowOff>
    </xdr:from>
    <xdr:to>
      <xdr:col>69</xdr:col>
      <xdr:colOff>142875</xdr:colOff>
      <xdr:row>77</xdr:row>
      <xdr:rowOff>105411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90188</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132097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佐賀県太良町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39404</xdr:rowOff>
    </xdr:from>
    <xdr:to>
      <xdr:col>29</xdr:col>
      <xdr:colOff>127000</xdr:colOff>
      <xdr:row>18</xdr:row>
      <xdr:rowOff>129024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73129"/>
          <a:ext cx="647700" cy="896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95034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4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129024</xdr:rowOff>
    </xdr:from>
    <xdr:to>
      <xdr:col>26</xdr:col>
      <xdr:colOff>50800</xdr:colOff>
      <xdr:row>19</xdr:row>
      <xdr:rowOff>5305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62749"/>
          <a:ext cx="698500" cy="47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99960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19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5305</xdr:rowOff>
    </xdr:from>
    <xdr:to>
      <xdr:col>22</xdr:col>
      <xdr:colOff>114300</xdr:colOff>
      <xdr:row>19</xdr:row>
      <xdr:rowOff>47244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310480"/>
          <a:ext cx="698500" cy="41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142566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6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47244</xdr:rowOff>
    </xdr:from>
    <xdr:to>
      <xdr:col>18</xdr:col>
      <xdr:colOff>177800</xdr:colOff>
      <xdr:row>19</xdr:row>
      <xdr:rowOff>63941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52419"/>
          <a:ext cx="698500" cy="16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167132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21486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160054</xdr:rowOff>
    </xdr:from>
    <xdr:to>
      <xdr:col>29</xdr:col>
      <xdr:colOff>177800</xdr:colOff>
      <xdr:row>18</xdr:row>
      <xdr:rowOff>90204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22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132131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9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78224</xdr:rowOff>
    </xdr:from>
    <xdr:to>
      <xdr:col>26</xdr:col>
      <xdr:colOff>101600</xdr:colOff>
      <xdr:row>19</xdr:row>
      <xdr:rowOff>8374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11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164601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98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125955</xdr:rowOff>
    </xdr:from>
    <xdr:to>
      <xdr:col>22</xdr:col>
      <xdr:colOff>165100</xdr:colOff>
      <xdr:row>19</xdr:row>
      <xdr:rowOff>56105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59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40882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4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167894</xdr:rowOff>
    </xdr:from>
    <xdr:to>
      <xdr:col>19</xdr:col>
      <xdr:colOff>38100</xdr:colOff>
      <xdr:row>19</xdr:row>
      <xdr:rowOff>98044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01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82821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8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13141</xdr:rowOff>
    </xdr:from>
    <xdr:to>
      <xdr:col>15</xdr:col>
      <xdr:colOff>101600</xdr:colOff>
      <xdr:row>19</xdr:row>
      <xdr:rowOff>114741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18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99518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0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281591</xdr:rowOff>
    </xdr:from>
    <xdr:to>
      <xdr:col>29</xdr:col>
      <xdr:colOff>127000</xdr:colOff>
      <xdr:row>37</xdr:row>
      <xdr:rowOff>332987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406291"/>
          <a:ext cx="647700" cy="51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83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332987</xdr:rowOff>
    </xdr:from>
    <xdr:to>
      <xdr:col>26</xdr:col>
      <xdr:colOff>50800</xdr:colOff>
      <xdr:row>38</xdr:row>
      <xdr:rowOff>27998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457687"/>
          <a:ext cx="698500" cy="37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101204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27998</xdr:rowOff>
    </xdr:from>
    <xdr:to>
      <xdr:col>22</xdr:col>
      <xdr:colOff>114300</xdr:colOff>
      <xdr:row>38</xdr:row>
      <xdr:rowOff>76936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495598"/>
          <a:ext cx="698500" cy="48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114787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2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76936</xdr:rowOff>
    </xdr:from>
    <xdr:to>
      <xdr:col>18</xdr:col>
      <xdr:colOff>177800</xdr:colOff>
      <xdr:row>38</xdr:row>
      <xdr:rowOff>142945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544536"/>
          <a:ext cx="698500" cy="660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186510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9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286580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9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230791</xdr:rowOff>
    </xdr:from>
    <xdr:to>
      <xdr:col>29</xdr:col>
      <xdr:colOff>177800</xdr:colOff>
      <xdr:row>37</xdr:row>
      <xdr:rowOff>332391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355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202868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32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282187</xdr:rowOff>
    </xdr:from>
    <xdr:to>
      <xdr:col>26</xdr:col>
      <xdr:colOff>101600</xdr:colOff>
      <xdr:row>38</xdr:row>
      <xdr:rowOff>40887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406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25664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493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320098</xdr:rowOff>
    </xdr:from>
    <xdr:to>
      <xdr:col>22</xdr:col>
      <xdr:colOff>165100</xdr:colOff>
      <xdr:row>38</xdr:row>
      <xdr:rowOff>78798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444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63575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5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26136</xdr:rowOff>
    </xdr:from>
    <xdr:to>
      <xdr:col>19</xdr:col>
      <xdr:colOff>38100</xdr:colOff>
      <xdr:row>38</xdr:row>
      <xdr:rowOff>127736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493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112513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58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92145</xdr:rowOff>
    </xdr:from>
    <xdr:to>
      <xdr:col>15</xdr:col>
      <xdr:colOff>101600</xdr:colOff>
      <xdr:row>39</xdr:row>
      <xdr:rowOff>22295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559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39</xdr:row>
      <xdr:rowOff>7072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6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佐賀県太良町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7,874
7,774
74.30
7,347,529
7,172,781
159,643
3,627,427
4,187,824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91767</xdr:rowOff>
    </xdr:from>
    <xdr:to>
      <xdr:col>24</xdr:col>
      <xdr:colOff>63500</xdr:colOff>
      <xdr:row>38</xdr:row>
      <xdr:rowOff>3839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435417"/>
          <a:ext cx="838200" cy="8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60228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3839</xdr:rowOff>
    </xdr:from>
    <xdr:to>
      <xdr:col>19</xdr:col>
      <xdr:colOff>177800</xdr:colOff>
      <xdr:row>38</xdr:row>
      <xdr:rowOff>45526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518939"/>
          <a:ext cx="889000" cy="4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53851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5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45526</xdr:rowOff>
    </xdr:from>
    <xdr:to>
      <xdr:col>15</xdr:col>
      <xdr:colOff>50800</xdr:colOff>
      <xdr:row>38</xdr:row>
      <xdr:rowOff>70599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560626"/>
          <a:ext cx="889000" cy="2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72162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7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70599</xdr:rowOff>
    </xdr:from>
    <xdr:to>
      <xdr:col>10</xdr:col>
      <xdr:colOff>114300</xdr:colOff>
      <xdr:row>38</xdr:row>
      <xdr:rowOff>91191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585699"/>
          <a:ext cx="889000" cy="2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86920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8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122148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1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40967</xdr:rowOff>
    </xdr:from>
    <xdr:to>
      <xdr:col>24</xdr:col>
      <xdr:colOff>114300</xdr:colOff>
      <xdr:row>37</xdr:row>
      <xdr:rowOff>142567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8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19394</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63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124489</xdr:rowOff>
    </xdr:from>
    <xdr:to>
      <xdr:col>20</xdr:col>
      <xdr:colOff>38100</xdr:colOff>
      <xdr:row>38</xdr:row>
      <xdr:rowOff>54639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46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45766</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56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166176</xdr:rowOff>
    </xdr:from>
    <xdr:to>
      <xdr:col>15</xdr:col>
      <xdr:colOff>101600</xdr:colOff>
      <xdr:row>38</xdr:row>
      <xdr:rowOff>96326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50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87453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60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19799</xdr:rowOff>
    </xdr:from>
    <xdr:to>
      <xdr:col>10</xdr:col>
      <xdr:colOff>165100</xdr:colOff>
      <xdr:row>38</xdr:row>
      <xdr:rowOff>121399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53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112526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627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40391</xdr:rowOff>
    </xdr:from>
    <xdr:to>
      <xdr:col>6</xdr:col>
      <xdr:colOff>38100</xdr:colOff>
      <xdr:row>38</xdr:row>
      <xdr:rowOff>141991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5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133118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648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23232</xdr:rowOff>
    </xdr:from>
    <xdr:to>
      <xdr:col>24</xdr:col>
      <xdr:colOff>63500</xdr:colOff>
      <xdr:row>58</xdr:row>
      <xdr:rowOff>98461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67332"/>
          <a:ext cx="838200" cy="7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31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82622</xdr:rowOff>
    </xdr:from>
    <xdr:to>
      <xdr:col>19</xdr:col>
      <xdr:colOff>177800</xdr:colOff>
      <xdr:row>58</xdr:row>
      <xdr:rowOff>98461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10026722"/>
          <a:ext cx="889000" cy="1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165696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47482</xdr:rowOff>
    </xdr:from>
    <xdr:to>
      <xdr:col>15</xdr:col>
      <xdr:colOff>50800</xdr:colOff>
      <xdr:row>58</xdr:row>
      <xdr:rowOff>82622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991582"/>
          <a:ext cx="889000" cy="3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7318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159424</xdr:rowOff>
    </xdr:from>
    <xdr:to>
      <xdr:col>10</xdr:col>
      <xdr:colOff>114300</xdr:colOff>
      <xdr:row>58</xdr:row>
      <xdr:rowOff>47482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932074"/>
          <a:ext cx="889000" cy="5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55695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9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143882</xdr:rowOff>
    </xdr:from>
    <xdr:to>
      <xdr:col>24</xdr:col>
      <xdr:colOff>114300</xdr:colOff>
      <xdr:row>58</xdr:row>
      <xdr:rowOff>74032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122309</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9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47661</xdr:rowOff>
    </xdr:from>
    <xdr:to>
      <xdr:col>20</xdr:col>
      <xdr:colOff>38100</xdr:colOff>
      <xdr:row>58</xdr:row>
      <xdr:rowOff>149261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9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140388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084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31822</xdr:rowOff>
    </xdr:from>
    <xdr:to>
      <xdr:col>15</xdr:col>
      <xdr:colOff>101600</xdr:colOff>
      <xdr:row>58</xdr:row>
      <xdr:rowOff>133422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7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124549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06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168132</xdr:rowOff>
    </xdr:from>
    <xdr:to>
      <xdr:col>10</xdr:col>
      <xdr:colOff>165100</xdr:colOff>
      <xdr:row>58</xdr:row>
      <xdr:rowOff>98282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4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89409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03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108624</xdr:rowOff>
    </xdr:from>
    <xdr:to>
      <xdr:col>6</xdr:col>
      <xdr:colOff>38100</xdr:colOff>
      <xdr:row>58</xdr:row>
      <xdr:rowOff>38774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8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55301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656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88004</xdr:rowOff>
    </xdr:from>
    <xdr:to>
      <xdr:col>24</xdr:col>
      <xdr:colOff>63500</xdr:colOff>
      <xdr:row>78</xdr:row>
      <xdr:rowOff>132973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61104"/>
          <a:ext cx="838200" cy="4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132973</xdr:rowOff>
    </xdr:from>
    <xdr:to>
      <xdr:col>19</xdr:col>
      <xdr:colOff>177800</xdr:colOff>
      <xdr:row>78</xdr:row>
      <xdr:rowOff>160486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06073"/>
          <a:ext cx="889000" cy="2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160486</xdr:rowOff>
    </xdr:from>
    <xdr:to>
      <xdr:col>15</xdr:col>
      <xdr:colOff>50800</xdr:colOff>
      <xdr:row>79</xdr:row>
      <xdr:rowOff>15587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33586"/>
          <a:ext cx="889000" cy="2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156391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809</xdr:rowOff>
    </xdr:from>
    <xdr:to>
      <xdr:col>10</xdr:col>
      <xdr:colOff>114300</xdr:colOff>
      <xdr:row>79</xdr:row>
      <xdr:rowOff>15587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45359"/>
          <a:ext cx="889000" cy="1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4537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42336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0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37204</xdr:rowOff>
    </xdr:from>
    <xdr:to>
      <xdr:col>24</xdr:col>
      <xdr:colOff>114300</xdr:colOff>
      <xdr:row>78</xdr:row>
      <xdr:rowOff>138804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1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15631</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8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82173</xdr:rowOff>
    </xdr:from>
    <xdr:to>
      <xdr:col>20</xdr:col>
      <xdr:colOff>38100</xdr:colOff>
      <xdr:row>79</xdr:row>
      <xdr:rowOff>12323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5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3450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48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109686</xdr:rowOff>
    </xdr:from>
    <xdr:to>
      <xdr:col>15</xdr:col>
      <xdr:colOff>101600</xdr:colOff>
      <xdr:row>79</xdr:row>
      <xdr:rowOff>39836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8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30963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7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136237</xdr:rowOff>
    </xdr:from>
    <xdr:to>
      <xdr:col>10</xdr:col>
      <xdr:colOff>165100</xdr:colOff>
      <xdr:row>79</xdr:row>
      <xdr:rowOff>66387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0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57514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60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121459</xdr:rowOff>
    </xdr:from>
    <xdr:to>
      <xdr:col>6</xdr:col>
      <xdr:colOff>38100</xdr:colOff>
      <xdr:row>79</xdr:row>
      <xdr:rowOff>51609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9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42736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87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24028</xdr:rowOff>
    </xdr:from>
    <xdr:to>
      <xdr:col>24</xdr:col>
      <xdr:colOff>63500</xdr:colOff>
      <xdr:row>94</xdr:row>
      <xdr:rowOff>89216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140328"/>
          <a:ext cx="838200" cy="6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42153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29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24028</xdr:rowOff>
    </xdr:from>
    <xdr:to>
      <xdr:col>19</xdr:col>
      <xdr:colOff>177800</xdr:colOff>
      <xdr:row>95</xdr:row>
      <xdr:rowOff>83885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140328"/>
          <a:ext cx="889000" cy="23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20793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47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11446</xdr:rowOff>
    </xdr:from>
    <xdr:to>
      <xdr:col>15</xdr:col>
      <xdr:colOff>50800</xdr:colOff>
      <xdr:row>95</xdr:row>
      <xdr:rowOff>83885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299196"/>
          <a:ext cx="889000" cy="7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113011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11446</xdr:rowOff>
    </xdr:from>
    <xdr:to>
      <xdr:col>10</xdr:col>
      <xdr:colOff>114300</xdr:colOff>
      <xdr:row>96</xdr:row>
      <xdr:rowOff>17087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299196"/>
          <a:ext cx="889000" cy="17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7662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46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111100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7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38416</xdr:rowOff>
    </xdr:from>
    <xdr:to>
      <xdr:col>24</xdr:col>
      <xdr:colOff>114300</xdr:colOff>
      <xdr:row>94</xdr:row>
      <xdr:rowOff>140016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15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61293</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006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144678</xdr:rowOff>
    </xdr:from>
    <xdr:to>
      <xdr:col>20</xdr:col>
      <xdr:colOff>38100</xdr:colOff>
      <xdr:row>94</xdr:row>
      <xdr:rowOff>74828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08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91355</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864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33085</xdr:rowOff>
    </xdr:from>
    <xdr:to>
      <xdr:col>15</xdr:col>
      <xdr:colOff>101600</xdr:colOff>
      <xdr:row>95</xdr:row>
      <xdr:rowOff>134685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32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151212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096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132096</xdr:rowOff>
    </xdr:from>
    <xdr:to>
      <xdr:col>10</xdr:col>
      <xdr:colOff>165100</xdr:colOff>
      <xdr:row>95</xdr:row>
      <xdr:rowOff>62246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24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78773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023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137737</xdr:rowOff>
    </xdr:from>
    <xdr:to>
      <xdr:col>6</xdr:col>
      <xdr:colOff>38100</xdr:colOff>
      <xdr:row>96</xdr:row>
      <xdr:rowOff>67887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42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84414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6200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104383</xdr:rowOff>
    </xdr:from>
    <xdr:to>
      <xdr:col>55</xdr:col>
      <xdr:colOff>0</xdr:colOff>
      <xdr:row>37</xdr:row>
      <xdr:rowOff>105667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48033"/>
          <a:ext cx="838200" cy="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100067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0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91837</xdr:rowOff>
    </xdr:from>
    <xdr:to>
      <xdr:col>50</xdr:col>
      <xdr:colOff>114300</xdr:colOff>
      <xdr:row>37</xdr:row>
      <xdr:rowOff>105667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35487"/>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67827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0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91837</xdr:rowOff>
    </xdr:from>
    <xdr:to>
      <xdr:col>45</xdr:col>
      <xdr:colOff>177800</xdr:colOff>
      <xdr:row>37</xdr:row>
      <xdr:rowOff>117497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35487"/>
          <a:ext cx="889000" cy="2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0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70693</xdr:rowOff>
    </xdr:from>
    <xdr:to>
      <xdr:col>41</xdr:col>
      <xdr:colOff>50800</xdr:colOff>
      <xdr:row>37</xdr:row>
      <xdr:rowOff>117497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242893"/>
          <a:ext cx="889000" cy="21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120748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12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95156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2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53583</xdr:rowOff>
    </xdr:from>
    <xdr:to>
      <xdr:col>55</xdr:col>
      <xdr:colOff>50800</xdr:colOff>
      <xdr:row>37</xdr:row>
      <xdr:rowOff>155183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139960</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1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54867</xdr:rowOff>
    </xdr:from>
    <xdr:to>
      <xdr:col>50</xdr:col>
      <xdr:colOff>165100</xdr:colOff>
      <xdr:row>37</xdr:row>
      <xdr:rowOff>156467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9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147594</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491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41037</xdr:rowOff>
    </xdr:from>
    <xdr:to>
      <xdr:col>46</xdr:col>
      <xdr:colOff>38100</xdr:colOff>
      <xdr:row>37</xdr:row>
      <xdr:rowOff>142637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8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133764</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477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66697</xdr:rowOff>
    </xdr:from>
    <xdr:to>
      <xdr:col>41</xdr:col>
      <xdr:colOff>101600</xdr:colOff>
      <xdr:row>37</xdr:row>
      <xdr:rowOff>168297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1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159424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503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19893</xdr:rowOff>
    </xdr:from>
    <xdr:to>
      <xdr:col>36</xdr:col>
      <xdr:colOff>165100</xdr:colOff>
      <xdr:row>36</xdr:row>
      <xdr:rowOff>121493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9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112620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28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95840</xdr:rowOff>
    </xdr:from>
    <xdr:to>
      <xdr:col>55</xdr:col>
      <xdr:colOff>0</xdr:colOff>
      <xdr:row>58</xdr:row>
      <xdr:rowOff>127691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10039940"/>
          <a:ext cx="838200" cy="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47815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31655</xdr:rowOff>
    </xdr:from>
    <xdr:to>
      <xdr:col>50</xdr:col>
      <xdr:colOff>114300</xdr:colOff>
      <xdr:row>58</xdr:row>
      <xdr:rowOff>127691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975755"/>
          <a:ext cx="889000" cy="9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19296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62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31655</xdr:rowOff>
    </xdr:from>
    <xdr:to>
      <xdr:col>45</xdr:col>
      <xdr:colOff>177800</xdr:colOff>
      <xdr:row>58</xdr:row>
      <xdr:rowOff>53283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975755"/>
          <a:ext cx="889000" cy="2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3317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60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50234</xdr:rowOff>
    </xdr:from>
    <xdr:to>
      <xdr:col>41</xdr:col>
      <xdr:colOff>50800</xdr:colOff>
      <xdr:row>58</xdr:row>
      <xdr:rowOff>53283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994334"/>
          <a:ext cx="8890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6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10768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6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45040</xdr:rowOff>
    </xdr:from>
    <xdr:to>
      <xdr:col>55</xdr:col>
      <xdr:colOff>50800</xdr:colOff>
      <xdr:row>58</xdr:row>
      <xdr:rowOff>146640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131417</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904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76891</xdr:rowOff>
    </xdr:from>
    <xdr:to>
      <xdr:col>50</xdr:col>
      <xdr:colOff>165100</xdr:colOff>
      <xdr:row>59</xdr:row>
      <xdr:rowOff>7041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1002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169618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11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152305</xdr:rowOff>
    </xdr:from>
    <xdr:to>
      <xdr:col>46</xdr:col>
      <xdr:colOff>38100</xdr:colOff>
      <xdr:row>58</xdr:row>
      <xdr:rowOff>82455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2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73582</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10017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2483</xdr:rowOff>
    </xdr:from>
    <xdr:to>
      <xdr:col>41</xdr:col>
      <xdr:colOff>101600</xdr:colOff>
      <xdr:row>58</xdr:row>
      <xdr:rowOff>104083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4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95210</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1003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170884</xdr:rowOff>
    </xdr:from>
    <xdr:to>
      <xdr:col>36</xdr:col>
      <xdr:colOff>165100</xdr:colOff>
      <xdr:row>58</xdr:row>
      <xdr:rowOff>101034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94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92161</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1003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69785</xdr:rowOff>
    </xdr:from>
    <xdr:to>
      <xdr:col>55</xdr:col>
      <xdr:colOff>0</xdr:colOff>
      <xdr:row>78</xdr:row>
      <xdr:rowOff>116483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442885"/>
          <a:ext cx="838200" cy="4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116483</xdr:rowOff>
    </xdr:from>
    <xdr:to>
      <xdr:col>50</xdr:col>
      <xdr:colOff>114300</xdr:colOff>
      <xdr:row>78</xdr:row>
      <xdr:rowOff>136367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489583"/>
          <a:ext cx="889000" cy="1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146265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95808</xdr:rowOff>
    </xdr:from>
    <xdr:to>
      <xdr:col>45</xdr:col>
      <xdr:colOff>177800</xdr:colOff>
      <xdr:row>78</xdr:row>
      <xdr:rowOff>136367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468908"/>
          <a:ext cx="889000" cy="4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114581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157778</xdr:rowOff>
    </xdr:from>
    <xdr:to>
      <xdr:col>41</xdr:col>
      <xdr:colOff>50800</xdr:colOff>
      <xdr:row>78</xdr:row>
      <xdr:rowOff>95808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359428"/>
          <a:ext cx="889000" cy="10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166003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18985</xdr:rowOff>
    </xdr:from>
    <xdr:to>
      <xdr:col>55</xdr:col>
      <xdr:colOff>50800</xdr:colOff>
      <xdr:row>78</xdr:row>
      <xdr:rowOff>120585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9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105362</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65683</xdr:rowOff>
    </xdr:from>
    <xdr:to>
      <xdr:col>50</xdr:col>
      <xdr:colOff>165100</xdr:colOff>
      <xdr:row>78</xdr:row>
      <xdr:rowOff>167283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3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158410</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531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85567</xdr:rowOff>
    </xdr:from>
    <xdr:to>
      <xdr:col>46</xdr:col>
      <xdr:colOff>38100</xdr:colOff>
      <xdr:row>79</xdr:row>
      <xdr:rowOff>15717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5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6844</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61017" y="1355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45008</xdr:rowOff>
    </xdr:from>
    <xdr:to>
      <xdr:col>41</xdr:col>
      <xdr:colOff>101600</xdr:colOff>
      <xdr:row>78</xdr:row>
      <xdr:rowOff>146608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1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137735</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51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106978</xdr:rowOff>
    </xdr:from>
    <xdr:to>
      <xdr:col>36</xdr:col>
      <xdr:colOff>165100</xdr:colOff>
      <xdr:row>78</xdr:row>
      <xdr:rowOff>37128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0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28255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40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78868</xdr:rowOff>
    </xdr:from>
    <xdr:to>
      <xdr:col>55</xdr:col>
      <xdr:colOff>0</xdr:colOff>
      <xdr:row>98</xdr:row>
      <xdr:rowOff>82976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880968"/>
          <a:ext cx="838200" cy="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114826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4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161581</xdr:rowOff>
    </xdr:from>
    <xdr:to>
      <xdr:col>50</xdr:col>
      <xdr:colOff>114300</xdr:colOff>
      <xdr:row>98</xdr:row>
      <xdr:rowOff>82976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792231"/>
          <a:ext cx="889000" cy="9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74475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5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161581</xdr:rowOff>
    </xdr:from>
    <xdr:to>
      <xdr:col>45</xdr:col>
      <xdr:colOff>177800</xdr:colOff>
      <xdr:row>98</xdr:row>
      <xdr:rowOff>15718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792231"/>
          <a:ext cx="889000" cy="2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44690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84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15718</xdr:rowOff>
    </xdr:from>
    <xdr:to>
      <xdr:col>41</xdr:col>
      <xdr:colOff>50800</xdr:colOff>
      <xdr:row>98</xdr:row>
      <xdr:rowOff>37716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817818"/>
          <a:ext cx="889000" cy="2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80211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53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47589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50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28068</xdr:rowOff>
    </xdr:from>
    <xdr:to>
      <xdr:col>55</xdr:col>
      <xdr:colOff>50800</xdr:colOff>
      <xdr:row>98</xdr:row>
      <xdr:rowOff>129668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83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114445</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32176</xdr:rowOff>
    </xdr:from>
    <xdr:to>
      <xdr:col>50</xdr:col>
      <xdr:colOff>165100</xdr:colOff>
      <xdr:row>98</xdr:row>
      <xdr:rowOff>133776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8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124903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92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110781</xdr:rowOff>
    </xdr:from>
    <xdr:to>
      <xdr:col>46</xdr:col>
      <xdr:colOff>38100</xdr:colOff>
      <xdr:row>98</xdr:row>
      <xdr:rowOff>40931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4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57458</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6516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136368</xdr:rowOff>
    </xdr:from>
    <xdr:to>
      <xdr:col>41</xdr:col>
      <xdr:colOff>101600</xdr:colOff>
      <xdr:row>98</xdr:row>
      <xdr:rowOff>66518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6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57645</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6859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158366</xdr:rowOff>
    </xdr:from>
    <xdr:to>
      <xdr:col>36</xdr:col>
      <xdr:colOff>165100</xdr:colOff>
      <xdr:row>98</xdr:row>
      <xdr:rowOff>88516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8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79643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88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81059</xdr:rowOff>
    </xdr:from>
    <xdr:to>
      <xdr:col>85</xdr:col>
      <xdr:colOff>127000</xdr:colOff>
      <xdr:row>39</xdr:row>
      <xdr:rowOff>81973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67609"/>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109328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100566</xdr:rowOff>
    </xdr:from>
    <xdr:to>
      <xdr:col>81</xdr:col>
      <xdr:colOff>50800</xdr:colOff>
      <xdr:row>39</xdr:row>
      <xdr:rowOff>81059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615666"/>
          <a:ext cx="889000" cy="15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160186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3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113128</xdr:rowOff>
    </xdr:from>
    <xdr:to>
      <xdr:col>76</xdr:col>
      <xdr:colOff>114300</xdr:colOff>
      <xdr:row>38</xdr:row>
      <xdr:rowOff>100566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285328"/>
          <a:ext cx="889000" cy="33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153095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66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113128</xdr:rowOff>
    </xdr:from>
    <xdr:to>
      <xdr:col>71</xdr:col>
      <xdr:colOff>177800</xdr:colOff>
      <xdr:row>38</xdr:row>
      <xdr:rowOff>132526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285328"/>
          <a:ext cx="889000" cy="36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163720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67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31173</xdr:rowOff>
    </xdr:from>
    <xdr:to>
      <xdr:col>85</xdr:col>
      <xdr:colOff>177800</xdr:colOff>
      <xdr:row>39</xdr:row>
      <xdr:rowOff>132773</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1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117550</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3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30259</xdr:rowOff>
    </xdr:from>
    <xdr:to>
      <xdr:col>81</xdr:col>
      <xdr:colOff>101600</xdr:colOff>
      <xdr:row>39</xdr:row>
      <xdr:rowOff>131859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1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122986</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80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49766</xdr:rowOff>
    </xdr:from>
    <xdr:to>
      <xdr:col>76</xdr:col>
      <xdr:colOff>165100</xdr:colOff>
      <xdr:row>38</xdr:row>
      <xdr:rowOff>151366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56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167893</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634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62328</xdr:rowOff>
    </xdr:from>
    <xdr:to>
      <xdr:col>72</xdr:col>
      <xdr:colOff>38100</xdr:colOff>
      <xdr:row>36</xdr:row>
      <xdr:rowOff>163928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23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9005</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600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81726</xdr:rowOff>
    </xdr:from>
    <xdr:to>
      <xdr:col>67</xdr:col>
      <xdr:colOff>101600</xdr:colOff>
      <xdr:row>39</xdr:row>
      <xdr:rowOff>11876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59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3003</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7111" y="668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16740</xdr:rowOff>
    </xdr:from>
    <xdr:to>
      <xdr:col>85</xdr:col>
      <xdr:colOff>127000</xdr:colOff>
      <xdr:row>77</xdr:row>
      <xdr:rowOff>20563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218390"/>
          <a:ext cx="838200" cy="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48167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35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13097</xdr:rowOff>
    </xdr:from>
    <xdr:to>
      <xdr:col>81</xdr:col>
      <xdr:colOff>50800</xdr:colOff>
      <xdr:row>77</xdr:row>
      <xdr:rowOff>20563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214747"/>
          <a:ext cx="889000" cy="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159003</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67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13097</xdr:rowOff>
    </xdr:from>
    <xdr:to>
      <xdr:col>76</xdr:col>
      <xdr:colOff>114300</xdr:colOff>
      <xdr:row>77</xdr:row>
      <xdr:rowOff>34178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214747"/>
          <a:ext cx="889000" cy="2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126716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64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34178</xdr:rowOff>
    </xdr:from>
    <xdr:to>
      <xdr:col>71</xdr:col>
      <xdr:colOff>177800</xdr:colOff>
      <xdr:row>77</xdr:row>
      <xdr:rowOff>49901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235828"/>
          <a:ext cx="889000" cy="1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5969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269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41749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137390</xdr:rowOff>
    </xdr:from>
    <xdr:to>
      <xdr:col>85</xdr:col>
      <xdr:colOff>177800</xdr:colOff>
      <xdr:row>77</xdr:row>
      <xdr:rowOff>67540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16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115817</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14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141213</xdr:rowOff>
    </xdr:from>
    <xdr:to>
      <xdr:col>81</xdr:col>
      <xdr:colOff>101600</xdr:colOff>
      <xdr:row>77</xdr:row>
      <xdr:rowOff>71363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17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62490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26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133747</xdr:rowOff>
    </xdr:from>
    <xdr:to>
      <xdr:col>76</xdr:col>
      <xdr:colOff>165100</xdr:colOff>
      <xdr:row>77</xdr:row>
      <xdr:rowOff>63897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16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55024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25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154828</xdr:rowOff>
    </xdr:from>
    <xdr:to>
      <xdr:col>72</xdr:col>
      <xdr:colOff>38100</xdr:colOff>
      <xdr:row>77</xdr:row>
      <xdr:rowOff>84978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18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76105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27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170551</xdr:rowOff>
    </xdr:from>
    <xdr:to>
      <xdr:col>67</xdr:col>
      <xdr:colOff>101600</xdr:colOff>
      <xdr:row>77</xdr:row>
      <xdr:rowOff>100701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20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91828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29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75051</xdr:rowOff>
    </xdr:from>
    <xdr:to>
      <xdr:col>85</xdr:col>
      <xdr:colOff>127000</xdr:colOff>
      <xdr:row>97</xdr:row>
      <xdr:rowOff>128563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705701"/>
          <a:ext cx="838200" cy="5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76885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36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75051</xdr:rowOff>
    </xdr:from>
    <xdr:to>
      <xdr:col>81</xdr:col>
      <xdr:colOff>50800</xdr:colOff>
      <xdr:row>97</xdr:row>
      <xdr:rowOff>99896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705701"/>
          <a:ext cx="889000" cy="24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138037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6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10686</xdr:rowOff>
    </xdr:from>
    <xdr:to>
      <xdr:col>76</xdr:col>
      <xdr:colOff>114300</xdr:colOff>
      <xdr:row>97</xdr:row>
      <xdr:rowOff>99896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469886"/>
          <a:ext cx="889000" cy="26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157337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10686</xdr:rowOff>
    </xdr:from>
    <xdr:to>
      <xdr:col>71</xdr:col>
      <xdr:colOff>177800</xdr:colOff>
      <xdr:row>96</xdr:row>
      <xdr:rowOff>14811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469886"/>
          <a:ext cx="889000" cy="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162642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62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138451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76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77763</xdr:rowOff>
    </xdr:from>
    <xdr:to>
      <xdr:col>85</xdr:col>
      <xdr:colOff>177800</xdr:colOff>
      <xdr:row>98</xdr:row>
      <xdr:rowOff>7913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0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56190</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68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24251</xdr:rowOff>
    </xdr:from>
    <xdr:to>
      <xdr:col>81</xdr:col>
      <xdr:colOff>101600</xdr:colOff>
      <xdr:row>97</xdr:row>
      <xdr:rowOff>125851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65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142378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43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49096</xdr:rowOff>
    </xdr:from>
    <xdr:to>
      <xdr:col>76</xdr:col>
      <xdr:colOff>165100</xdr:colOff>
      <xdr:row>97</xdr:row>
      <xdr:rowOff>150696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67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141823</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77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131336</xdr:rowOff>
    </xdr:from>
    <xdr:to>
      <xdr:col>72</xdr:col>
      <xdr:colOff>38100</xdr:colOff>
      <xdr:row>96</xdr:row>
      <xdr:rowOff>61486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4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78013</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03795" y="16194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135461</xdr:rowOff>
    </xdr:from>
    <xdr:to>
      <xdr:col>67</xdr:col>
      <xdr:colOff>101600</xdr:colOff>
      <xdr:row>96</xdr:row>
      <xdr:rowOff>65611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42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82138</xdr:rowOff>
    </xdr:from>
    <xdr:ext cx="59901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14795" y="16198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23914</xdr:rowOff>
    </xdr:from>
    <xdr:to>
      <xdr:col>116</xdr:col>
      <xdr:colOff>63500</xdr:colOff>
      <xdr:row>37</xdr:row>
      <xdr:rowOff>42583</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367564"/>
          <a:ext cx="8382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46601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390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23914</xdr:rowOff>
    </xdr:from>
    <xdr:to>
      <xdr:col>111</xdr:col>
      <xdr:colOff>177800</xdr:colOff>
      <xdr:row>37</xdr:row>
      <xdr:rowOff>121641</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6367564"/>
          <a:ext cx="889000" cy="9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83253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5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81445</xdr:rowOff>
    </xdr:from>
    <xdr:to>
      <xdr:col>107</xdr:col>
      <xdr:colOff>50800</xdr:colOff>
      <xdr:row>37</xdr:row>
      <xdr:rowOff>121641</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425095"/>
          <a:ext cx="889000" cy="4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114838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62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81445</xdr:rowOff>
    </xdr:from>
    <xdr:to>
      <xdr:col>102</xdr:col>
      <xdr:colOff>114300</xdr:colOff>
      <xdr:row>37</xdr:row>
      <xdr:rowOff>111239</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425095"/>
          <a:ext cx="889000" cy="2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68966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58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112475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62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163233</xdr:rowOff>
    </xdr:from>
    <xdr:to>
      <xdr:col>116</xdr:col>
      <xdr:colOff>114300</xdr:colOff>
      <xdr:row>37</xdr:row>
      <xdr:rowOff>93383</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33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14660</xdr:rowOff>
    </xdr:from>
    <xdr:ext cx="469744"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18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144564</xdr:rowOff>
    </xdr:from>
    <xdr:to>
      <xdr:col>112</xdr:col>
      <xdr:colOff>38100</xdr:colOff>
      <xdr:row>37</xdr:row>
      <xdr:rowOff>74714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31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91241</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88428" y="609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70841</xdr:rowOff>
    </xdr:from>
    <xdr:to>
      <xdr:col>107</xdr:col>
      <xdr:colOff>101600</xdr:colOff>
      <xdr:row>38</xdr:row>
      <xdr:rowOff>991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41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17518</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99428" y="6189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30645</xdr:rowOff>
    </xdr:from>
    <xdr:to>
      <xdr:col>102</xdr:col>
      <xdr:colOff>165100</xdr:colOff>
      <xdr:row>37</xdr:row>
      <xdr:rowOff>132245</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37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148772</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10428" y="614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60439</xdr:rowOff>
    </xdr:from>
    <xdr:to>
      <xdr:col>98</xdr:col>
      <xdr:colOff>38100</xdr:colOff>
      <xdr:row>37</xdr:row>
      <xdr:rowOff>162040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4040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7116</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21428" y="617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62956</xdr:rowOff>
    </xdr:from>
    <xdr:to>
      <xdr:col>116</xdr:col>
      <xdr:colOff>63500</xdr:colOff>
      <xdr:row>58</xdr:row>
      <xdr:rowOff>67952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10007056"/>
          <a:ext cx="838200" cy="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67952</xdr:rowOff>
    </xdr:from>
    <xdr:to>
      <xdr:col>111</xdr:col>
      <xdr:colOff>177800</xdr:colOff>
      <xdr:row>58</xdr:row>
      <xdr:rowOff>72557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012052"/>
          <a:ext cx="889000" cy="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72557</xdr:rowOff>
    </xdr:from>
    <xdr:to>
      <xdr:col>107</xdr:col>
      <xdr:colOff>50800</xdr:colOff>
      <xdr:row>58</xdr:row>
      <xdr:rowOff>76247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016657"/>
          <a:ext cx="889000" cy="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76247</xdr:rowOff>
    </xdr:from>
    <xdr:to>
      <xdr:col>102</xdr:col>
      <xdr:colOff>114300</xdr:colOff>
      <xdr:row>58</xdr:row>
      <xdr:rowOff>78958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10020347"/>
          <a:ext cx="889000" cy="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131694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126240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7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12156</xdr:rowOff>
    </xdr:from>
    <xdr:to>
      <xdr:col>116</xdr:col>
      <xdr:colOff>114300</xdr:colOff>
      <xdr:row>58</xdr:row>
      <xdr:rowOff>113756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95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162033</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3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17152</xdr:rowOff>
    </xdr:from>
    <xdr:to>
      <xdr:col>112</xdr:col>
      <xdr:colOff>38100</xdr:colOff>
      <xdr:row>58</xdr:row>
      <xdr:rowOff>118752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96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109879</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053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21757</xdr:rowOff>
    </xdr:from>
    <xdr:to>
      <xdr:col>107</xdr:col>
      <xdr:colOff>101600</xdr:colOff>
      <xdr:row>58</xdr:row>
      <xdr:rowOff>123357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96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114484</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058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25447</xdr:rowOff>
    </xdr:from>
    <xdr:to>
      <xdr:col>102</xdr:col>
      <xdr:colOff>165100</xdr:colOff>
      <xdr:row>58</xdr:row>
      <xdr:rowOff>127047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96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143574</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974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28158</xdr:rowOff>
    </xdr:from>
    <xdr:to>
      <xdr:col>98</xdr:col>
      <xdr:colOff>38100</xdr:colOff>
      <xdr:row>58</xdr:row>
      <xdr:rowOff>129758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97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146285</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974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39421</xdr:rowOff>
    </xdr:from>
    <xdr:to>
      <xdr:col>116</xdr:col>
      <xdr:colOff>63500</xdr:colOff>
      <xdr:row>74</xdr:row>
      <xdr:rowOff>63056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726721"/>
          <a:ext cx="838200" cy="2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6990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10351</xdr:rowOff>
    </xdr:from>
    <xdr:to>
      <xdr:col>111</xdr:col>
      <xdr:colOff>177800</xdr:colOff>
      <xdr:row>74</xdr:row>
      <xdr:rowOff>39421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2697651"/>
          <a:ext cx="889000" cy="2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87596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26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10351</xdr:rowOff>
    </xdr:from>
    <xdr:to>
      <xdr:col>107</xdr:col>
      <xdr:colOff>50800</xdr:colOff>
      <xdr:row>74</xdr:row>
      <xdr:rowOff>49238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697651"/>
          <a:ext cx="889000" cy="3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84777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25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49238</xdr:rowOff>
    </xdr:from>
    <xdr:to>
      <xdr:col>102</xdr:col>
      <xdr:colOff>114300</xdr:colOff>
      <xdr:row>74</xdr:row>
      <xdr:rowOff>73165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736538"/>
          <a:ext cx="8890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114914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28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154538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32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12256</xdr:rowOff>
    </xdr:from>
    <xdr:to>
      <xdr:col>116</xdr:col>
      <xdr:colOff>114300</xdr:colOff>
      <xdr:row>74</xdr:row>
      <xdr:rowOff>113856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69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162133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67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160071</xdr:rowOff>
    </xdr:from>
    <xdr:to>
      <xdr:col>112</xdr:col>
      <xdr:colOff>38100</xdr:colOff>
      <xdr:row>74</xdr:row>
      <xdr:rowOff>90221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67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81348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76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131001</xdr:rowOff>
    </xdr:from>
    <xdr:to>
      <xdr:col>107</xdr:col>
      <xdr:colOff>101600</xdr:colOff>
      <xdr:row>74</xdr:row>
      <xdr:rowOff>61151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64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52278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7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169888</xdr:rowOff>
    </xdr:from>
    <xdr:to>
      <xdr:col>102</xdr:col>
      <xdr:colOff>165100</xdr:colOff>
      <xdr:row>74</xdr:row>
      <xdr:rowOff>100038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68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91165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77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22365</xdr:rowOff>
    </xdr:from>
    <xdr:to>
      <xdr:col>98</xdr:col>
      <xdr:colOff>38100</xdr:colOff>
      <xdr:row>74</xdr:row>
      <xdr:rowOff>123965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70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115092</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80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910,945</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円となっている。主な構成項目である人件費は、住民一人当たり</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147,984</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円となり、前年より</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18,268</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円増加した。これは、会計年度任用職員及び一般職員の人件費増となったことが大きな要因である。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しかしながら、類似団体平均と比較すると大きく下回っており、今後においても定員適正化計画に沿って適正な職員数や給与水準となるよう図っていく。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130,521</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と比較して一人当たりコストが高い状況となっている。要因としては、町内に公立保育所や公立幼稚園がなく、公立よりも私立保育園等に通う幼児が多く、児童措置費が他団体よりも多大になっているためと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積立金については、前年より</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14,045</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千円減少しており、類似団体平均を下回っている。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投資及び出資金は住民一人当たり</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9,049</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円となり、前年より</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490</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千円減少したが、依然として類似団体平均を上回っている。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佐賀県太良町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7,874
7,774
74.30
7,347,529
7,172,781
159,643
3,627,427
4,187,824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126202</xdr:rowOff>
    </xdr:from>
    <xdr:to>
      <xdr:col>24</xdr:col>
      <xdr:colOff>63500</xdr:colOff>
      <xdr:row>37</xdr:row>
      <xdr:rowOff>7112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298402"/>
          <a:ext cx="838200" cy="5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6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7112</xdr:rowOff>
    </xdr:from>
    <xdr:to>
      <xdr:col>19</xdr:col>
      <xdr:colOff>177800</xdr:colOff>
      <xdr:row>37</xdr:row>
      <xdr:rowOff>36286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350762"/>
          <a:ext cx="889000" cy="2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166967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599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36286</xdr:rowOff>
    </xdr:from>
    <xdr:to>
      <xdr:col>15</xdr:col>
      <xdr:colOff>50800</xdr:colOff>
      <xdr:row>37</xdr:row>
      <xdr:rowOff>110091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379936"/>
          <a:ext cx="889000" cy="7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28393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110091</xdr:rowOff>
    </xdr:from>
    <xdr:to>
      <xdr:col>10</xdr:col>
      <xdr:colOff>114300</xdr:colOff>
      <xdr:row>37</xdr:row>
      <xdr:rowOff>110091</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4537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54627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62791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06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75402</xdr:rowOff>
    </xdr:from>
    <xdr:to>
      <xdr:col>24</xdr:col>
      <xdr:colOff>114300</xdr:colOff>
      <xdr:row>37</xdr:row>
      <xdr:rowOff>5552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4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53829</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2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127762</xdr:rowOff>
    </xdr:from>
    <xdr:to>
      <xdr:col>20</xdr:col>
      <xdr:colOff>38100</xdr:colOff>
      <xdr:row>37</xdr:row>
      <xdr:rowOff>57912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49039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156936</xdr:rowOff>
    </xdr:from>
    <xdr:to>
      <xdr:col>15</xdr:col>
      <xdr:colOff>101600</xdr:colOff>
      <xdr:row>37</xdr:row>
      <xdr:rowOff>87086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2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78213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2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59291</xdr:rowOff>
    </xdr:from>
    <xdr:to>
      <xdr:col>10</xdr:col>
      <xdr:colOff>165100</xdr:colOff>
      <xdr:row>37</xdr:row>
      <xdr:rowOff>160891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0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152018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9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59291</xdr:rowOff>
    </xdr:from>
    <xdr:to>
      <xdr:col>6</xdr:col>
      <xdr:colOff>38100</xdr:colOff>
      <xdr:row>37</xdr:row>
      <xdr:rowOff>160891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0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152018</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49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165985</xdr:rowOff>
    </xdr:from>
    <xdr:to>
      <xdr:col>24</xdr:col>
      <xdr:colOff>63500</xdr:colOff>
      <xdr:row>57</xdr:row>
      <xdr:rowOff>4673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67185"/>
          <a:ext cx="838200" cy="1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50668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165985</xdr:rowOff>
    </xdr:from>
    <xdr:to>
      <xdr:col>19</xdr:col>
      <xdr:colOff>177800</xdr:colOff>
      <xdr:row>57</xdr:row>
      <xdr:rowOff>6085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67185"/>
          <a:ext cx="889000" cy="1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2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48030</xdr:rowOff>
    </xdr:from>
    <xdr:to>
      <xdr:col>15</xdr:col>
      <xdr:colOff>50800</xdr:colOff>
      <xdr:row>57</xdr:row>
      <xdr:rowOff>6085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649230"/>
          <a:ext cx="889000" cy="12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158002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1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153652</xdr:rowOff>
    </xdr:from>
    <xdr:to>
      <xdr:col>10</xdr:col>
      <xdr:colOff>114300</xdr:colOff>
      <xdr:row>56</xdr:row>
      <xdr:rowOff>48030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411952"/>
          <a:ext cx="889000" cy="23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127521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57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125323</xdr:rowOff>
    </xdr:from>
    <xdr:to>
      <xdr:col>24</xdr:col>
      <xdr:colOff>114300</xdr:colOff>
      <xdr:row>57</xdr:row>
      <xdr:rowOff>55473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2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103750</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04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115185</xdr:rowOff>
    </xdr:from>
    <xdr:to>
      <xdr:col>20</xdr:col>
      <xdr:colOff>38100</xdr:colOff>
      <xdr:row>57</xdr:row>
      <xdr:rowOff>45335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1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36462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09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126735</xdr:rowOff>
    </xdr:from>
    <xdr:to>
      <xdr:col>15</xdr:col>
      <xdr:colOff>101600</xdr:colOff>
      <xdr:row>57</xdr:row>
      <xdr:rowOff>56885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2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48012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20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168680</xdr:rowOff>
    </xdr:from>
    <xdr:to>
      <xdr:col>10</xdr:col>
      <xdr:colOff>165100</xdr:colOff>
      <xdr:row>56</xdr:row>
      <xdr:rowOff>98830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59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89957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9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102852</xdr:rowOff>
    </xdr:from>
    <xdr:to>
      <xdr:col>6</xdr:col>
      <xdr:colOff>38100</xdr:colOff>
      <xdr:row>55</xdr:row>
      <xdr:rowOff>33002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36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49529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13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33988</xdr:rowOff>
    </xdr:from>
    <xdr:to>
      <xdr:col>24</xdr:col>
      <xdr:colOff>63500</xdr:colOff>
      <xdr:row>75</xdr:row>
      <xdr:rowOff>109723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92738"/>
          <a:ext cx="838200" cy="7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133890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49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109723</xdr:rowOff>
    </xdr:from>
    <xdr:to>
      <xdr:col>19</xdr:col>
      <xdr:colOff>177800</xdr:colOff>
      <xdr:row>75</xdr:row>
      <xdr:rowOff>132545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68473"/>
          <a:ext cx="889000" cy="2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103167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1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132545</xdr:rowOff>
    </xdr:from>
    <xdr:to>
      <xdr:col>15</xdr:col>
      <xdr:colOff>50800</xdr:colOff>
      <xdr:row>76</xdr:row>
      <xdr:rowOff>77597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91295"/>
          <a:ext cx="889000" cy="11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19618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4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77597</xdr:rowOff>
    </xdr:from>
    <xdr:to>
      <xdr:col>10</xdr:col>
      <xdr:colOff>114300</xdr:colOff>
      <xdr:row>77</xdr:row>
      <xdr:rowOff>77468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07797"/>
          <a:ext cx="889000" cy="17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127741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64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42534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0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154638</xdr:rowOff>
    </xdr:from>
    <xdr:to>
      <xdr:col>24</xdr:col>
      <xdr:colOff>114300</xdr:colOff>
      <xdr:row>75</xdr:row>
      <xdr:rowOff>84788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4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133065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20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58923</xdr:rowOff>
    </xdr:from>
    <xdr:to>
      <xdr:col>20</xdr:col>
      <xdr:colOff>38100</xdr:colOff>
      <xdr:row>75</xdr:row>
      <xdr:rowOff>160524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1767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151651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01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81745</xdr:rowOff>
    </xdr:from>
    <xdr:to>
      <xdr:col>15</xdr:col>
      <xdr:colOff>101600</xdr:colOff>
      <xdr:row>76</xdr:row>
      <xdr:rowOff>11894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4049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28422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15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26797</xdr:rowOff>
    </xdr:from>
    <xdr:to>
      <xdr:col>10</xdr:col>
      <xdr:colOff>165100</xdr:colOff>
      <xdr:row>76</xdr:row>
      <xdr:rowOff>128397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5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119524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14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26668</xdr:rowOff>
    </xdr:from>
    <xdr:to>
      <xdr:col>6</xdr:col>
      <xdr:colOff>38100</xdr:colOff>
      <xdr:row>77</xdr:row>
      <xdr:rowOff>128268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2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119395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2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158068</xdr:rowOff>
    </xdr:from>
    <xdr:to>
      <xdr:col>24</xdr:col>
      <xdr:colOff>63500</xdr:colOff>
      <xdr:row>97</xdr:row>
      <xdr:rowOff>29221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617268"/>
          <a:ext cx="838200" cy="4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158068</xdr:rowOff>
    </xdr:from>
    <xdr:to>
      <xdr:col>19</xdr:col>
      <xdr:colOff>177800</xdr:colOff>
      <xdr:row>97</xdr:row>
      <xdr:rowOff>20310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617268"/>
          <a:ext cx="889000" cy="3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6346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29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20310</xdr:rowOff>
    </xdr:from>
    <xdr:to>
      <xdr:col>15</xdr:col>
      <xdr:colOff>50800</xdr:colOff>
      <xdr:row>97</xdr:row>
      <xdr:rowOff>25217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650960"/>
          <a:ext cx="889000" cy="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45928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25217</xdr:rowOff>
    </xdr:from>
    <xdr:to>
      <xdr:col>10</xdr:col>
      <xdr:colOff>114300</xdr:colOff>
      <xdr:row>97</xdr:row>
      <xdr:rowOff>83739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655867"/>
          <a:ext cx="889000" cy="5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51111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104306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149871</xdr:rowOff>
    </xdr:from>
    <xdr:to>
      <xdr:col>24</xdr:col>
      <xdr:colOff>114300</xdr:colOff>
      <xdr:row>97</xdr:row>
      <xdr:rowOff>80021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0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128298</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8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107268</xdr:rowOff>
    </xdr:from>
    <xdr:to>
      <xdr:col>20</xdr:col>
      <xdr:colOff>38100</xdr:colOff>
      <xdr:row>97</xdr:row>
      <xdr:rowOff>37418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6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28545</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659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140960</xdr:rowOff>
    </xdr:from>
    <xdr:to>
      <xdr:col>15</xdr:col>
      <xdr:colOff>101600</xdr:colOff>
      <xdr:row>97</xdr:row>
      <xdr:rowOff>71110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0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62237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69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145867</xdr:rowOff>
    </xdr:from>
    <xdr:to>
      <xdr:col>10</xdr:col>
      <xdr:colOff>165100</xdr:colOff>
      <xdr:row>97</xdr:row>
      <xdr:rowOff>76017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67144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32939</xdr:rowOff>
    </xdr:from>
    <xdr:to>
      <xdr:col>6</xdr:col>
      <xdr:colOff>38100</xdr:colOff>
      <xdr:row>97</xdr:row>
      <xdr:rowOff>134539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6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125666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5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137414</xdr:rowOff>
    </xdr:from>
    <xdr:to>
      <xdr:col>55</xdr:col>
      <xdr:colOff>0</xdr:colOff>
      <xdr:row>38</xdr:row>
      <xdr:rowOff>138100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2514"/>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137414</xdr:rowOff>
    </xdr:from>
    <xdr:to>
      <xdr:col>50</xdr:col>
      <xdr:colOff>114300</xdr:colOff>
      <xdr:row>38</xdr:row>
      <xdr:rowOff>138100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65251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138100</xdr:rowOff>
    </xdr:from>
    <xdr:to>
      <xdr:col>45</xdr:col>
      <xdr:colOff>177800</xdr:colOff>
      <xdr:row>38</xdr:row>
      <xdr:rowOff>138557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65320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138100</xdr:rowOff>
    </xdr:from>
    <xdr:to>
      <xdr:col>41</xdr:col>
      <xdr:colOff>50800</xdr:colOff>
      <xdr:row>38</xdr:row>
      <xdr:rowOff>138557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320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87300</xdr:rowOff>
    </xdr:from>
    <xdr:to>
      <xdr:col>55</xdr:col>
      <xdr:colOff>50800</xdr:colOff>
      <xdr:row>39</xdr:row>
      <xdr:rowOff>17450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86614</xdr:rowOff>
    </xdr:from>
    <xdr:to>
      <xdr:col>50</xdr:col>
      <xdr:colOff>165100</xdr:colOff>
      <xdr:row>39</xdr:row>
      <xdr:rowOff>16764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7891</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82333" y="6694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87300</xdr:rowOff>
    </xdr:from>
    <xdr:to>
      <xdr:col>46</xdr:col>
      <xdr:colOff>38100</xdr:colOff>
      <xdr:row>39</xdr:row>
      <xdr:rowOff>17450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87757</xdr:rowOff>
    </xdr:from>
    <xdr:to>
      <xdr:col>41</xdr:col>
      <xdr:colOff>101600</xdr:colOff>
      <xdr:row>39</xdr:row>
      <xdr:rowOff>17907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9034</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55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87300</xdr:rowOff>
    </xdr:from>
    <xdr:to>
      <xdr:col>36</xdr:col>
      <xdr:colOff>165100</xdr:colOff>
      <xdr:row>39</xdr:row>
      <xdr:rowOff>17450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8577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59537</xdr:rowOff>
    </xdr:from>
    <xdr:to>
      <xdr:col>55</xdr:col>
      <xdr:colOff>0</xdr:colOff>
      <xdr:row>57</xdr:row>
      <xdr:rowOff>134358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32187"/>
          <a:ext cx="838200" cy="7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94354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4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99451</xdr:rowOff>
    </xdr:from>
    <xdr:to>
      <xdr:col>50</xdr:col>
      <xdr:colOff>114300</xdr:colOff>
      <xdr:row>57</xdr:row>
      <xdr:rowOff>134358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872101"/>
          <a:ext cx="889000" cy="3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31900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46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35737</xdr:rowOff>
    </xdr:from>
    <xdr:to>
      <xdr:col>45</xdr:col>
      <xdr:colOff>177800</xdr:colOff>
      <xdr:row>57</xdr:row>
      <xdr:rowOff>99451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808387"/>
          <a:ext cx="889000" cy="6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10126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43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35737</xdr:rowOff>
    </xdr:from>
    <xdr:to>
      <xdr:col>41</xdr:col>
      <xdr:colOff>50800</xdr:colOff>
      <xdr:row>57</xdr:row>
      <xdr:rowOff>74046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808387"/>
          <a:ext cx="889000" cy="3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46238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47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71707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8737</xdr:rowOff>
    </xdr:from>
    <xdr:to>
      <xdr:col>55</xdr:col>
      <xdr:colOff>50800</xdr:colOff>
      <xdr:row>57</xdr:row>
      <xdr:rowOff>110337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8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158614</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5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83558</xdr:rowOff>
    </xdr:from>
    <xdr:to>
      <xdr:col>50</xdr:col>
      <xdr:colOff>165100</xdr:colOff>
      <xdr:row>58</xdr:row>
      <xdr:rowOff>13708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5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4835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94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48651</xdr:rowOff>
    </xdr:from>
    <xdr:to>
      <xdr:col>46</xdr:col>
      <xdr:colOff>38100</xdr:colOff>
      <xdr:row>57</xdr:row>
      <xdr:rowOff>150251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141378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91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156387</xdr:rowOff>
    </xdr:from>
    <xdr:to>
      <xdr:col>41</xdr:col>
      <xdr:colOff>101600</xdr:colOff>
      <xdr:row>57</xdr:row>
      <xdr:rowOff>86537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5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77664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85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23246</xdr:rowOff>
    </xdr:from>
    <xdr:to>
      <xdr:col>36</xdr:col>
      <xdr:colOff>165100</xdr:colOff>
      <xdr:row>57</xdr:row>
      <xdr:rowOff>124846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9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115973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88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163232</xdr:rowOff>
    </xdr:from>
    <xdr:to>
      <xdr:col>55</xdr:col>
      <xdr:colOff>0</xdr:colOff>
      <xdr:row>77</xdr:row>
      <xdr:rowOff>171027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364882"/>
          <a:ext cx="838200" cy="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128366</xdr:rowOff>
    </xdr:from>
    <xdr:to>
      <xdr:col>50</xdr:col>
      <xdr:colOff>114300</xdr:colOff>
      <xdr:row>77</xdr:row>
      <xdr:rowOff>163232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30016"/>
          <a:ext cx="889000" cy="3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118678</xdr:rowOff>
    </xdr:from>
    <xdr:to>
      <xdr:col>45</xdr:col>
      <xdr:colOff>177800</xdr:colOff>
      <xdr:row>77</xdr:row>
      <xdr:rowOff>128366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320328"/>
          <a:ext cx="889000" cy="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160259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93481</xdr:rowOff>
    </xdr:from>
    <xdr:to>
      <xdr:col>41</xdr:col>
      <xdr:colOff>50800</xdr:colOff>
      <xdr:row>77</xdr:row>
      <xdr:rowOff>118678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95131"/>
          <a:ext cx="889000" cy="2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12242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138628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120227</xdr:rowOff>
    </xdr:from>
    <xdr:to>
      <xdr:col>55</xdr:col>
      <xdr:colOff>50800</xdr:colOff>
      <xdr:row>78</xdr:row>
      <xdr:rowOff>50377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2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35154</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112432</xdr:rowOff>
    </xdr:from>
    <xdr:to>
      <xdr:col>50</xdr:col>
      <xdr:colOff>165100</xdr:colOff>
      <xdr:row>78</xdr:row>
      <xdr:rowOff>42582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1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33709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40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77566</xdr:rowOff>
    </xdr:from>
    <xdr:to>
      <xdr:col>46</xdr:col>
      <xdr:colOff>38100</xdr:colOff>
      <xdr:row>78</xdr:row>
      <xdr:rowOff>7716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7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170293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37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67878</xdr:rowOff>
    </xdr:from>
    <xdr:to>
      <xdr:col>41</xdr:col>
      <xdr:colOff>101600</xdr:colOff>
      <xdr:row>77</xdr:row>
      <xdr:rowOff>169478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160605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36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42681</xdr:rowOff>
    </xdr:from>
    <xdr:to>
      <xdr:col>36</xdr:col>
      <xdr:colOff>165100</xdr:colOff>
      <xdr:row>77</xdr:row>
      <xdr:rowOff>144281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160808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01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15429</xdr:rowOff>
    </xdr:from>
    <xdr:to>
      <xdr:col>55</xdr:col>
      <xdr:colOff>0</xdr:colOff>
      <xdr:row>97</xdr:row>
      <xdr:rowOff>100509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46079"/>
          <a:ext cx="838200" cy="8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45986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16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69565</xdr:rowOff>
    </xdr:from>
    <xdr:to>
      <xdr:col>50</xdr:col>
      <xdr:colOff>114300</xdr:colOff>
      <xdr:row>97</xdr:row>
      <xdr:rowOff>100509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700215"/>
          <a:ext cx="889000" cy="3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33473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14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69565</xdr:rowOff>
    </xdr:from>
    <xdr:to>
      <xdr:col>45</xdr:col>
      <xdr:colOff>177800</xdr:colOff>
      <xdr:row>97</xdr:row>
      <xdr:rowOff>97189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700215"/>
          <a:ext cx="889000" cy="2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53984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114001</xdr:rowOff>
    </xdr:from>
    <xdr:to>
      <xdr:col>41</xdr:col>
      <xdr:colOff>50800</xdr:colOff>
      <xdr:row>97</xdr:row>
      <xdr:rowOff>97189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573201"/>
          <a:ext cx="889000" cy="15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69794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136079</xdr:rowOff>
    </xdr:from>
    <xdr:to>
      <xdr:col>55</xdr:col>
      <xdr:colOff>50800</xdr:colOff>
      <xdr:row>97</xdr:row>
      <xdr:rowOff>66229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9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51006</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49709</xdr:rowOff>
    </xdr:from>
    <xdr:to>
      <xdr:col>50</xdr:col>
      <xdr:colOff>165100</xdr:colOff>
      <xdr:row>97</xdr:row>
      <xdr:rowOff>151309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8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142436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7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18765</xdr:rowOff>
    </xdr:from>
    <xdr:to>
      <xdr:col>46</xdr:col>
      <xdr:colOff>38100</xdr:colOff>
      <xdr:row>97</xdr:row>
      <xdr:rowOff>120365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4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111492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4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46389</xdr:rowOff>
    </xdr:from>
    <xdr:to>
      <xdr:col>41</xdr:col>
      <xdr:colOff>101600</xdr:colOff>
      <xdr:row>97</xdr:row>
      <xdr:rowOff>147989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7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139116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6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63201</xdr:rowOff>
    </xdr:from>
    <xdr:to>
      <xdr:col>36</xdr:col>
      <xdr:colOff>165100</xdr:colOff>
      <xdr:row>96</xdr:row>
      <xdr:rowOff>164801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2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155928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1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161242</xdr:rowOff>
    </xdr:from>
    <xdr:to>
      <xdr:col>85</xdr:col>
      <xdr:colOff>127000</xdr:colOff>
      <xdr:row>38</xdr:row>
      <xdr:rowOff>3363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504892"/>
          <a:ext cx="838200" cy="1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130949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1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87754</xdr:rowOff>
    </xdr:from>
    <xdr:to>
      <xdr:col>81</xdr:col>
      <xdr:colOff>50800</xdr:colOff>
      <xdr:row>38</xdr:row>
      <xdr:rowOff>3363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259954"/>
          <a:ext cx="889000" cy="25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93878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9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87754</xdr:rowOff>
    </xdr:from>
    <xdr:to>
      <xdr:col>76</xdr:col>
      <xdr:colOff>114300</xdr:colOff>
      <xdr:row>37</xdr:row>
      <xdr:rowOff>23914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259954"/>
          <a:ext cx="889000" cy="10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80334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2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23914</xdr:rowOff>
    </xdr:from>
    <xdr:to>
      <xdr:col>71</xdr:col>
      <xdr:colOff>177800</xdr:colOff>
      <xdr:row>38</xdr:row>
      <xdr:rowOff>35215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367564"/>
          <a:ext cx="889000" cy="18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56669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110442</xdr:rowOff>
    </xdr:from>
    <xdr:to>
      <xdr:col>85</xdr:col>
      <xdr:colOff>177800</xdr:colOff>
      <xdr:row>38</xdr:row>
      <xdr:rowOff>40591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540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25369</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6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124013</xdr:rowOff>
    </xdr:from>
    <xdr:to>
      <xdr:col>81</xdr:col>
      <xdr:colOff>101600</xdr:colOff>
      <xdr:row>38</xdr:row>
      <xdr:rowOff>54163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6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45290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6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36954</xdr:rowOff>
    </xdr:from>
    <xdr:to>
      <xdr:col>76</xdr:col>
      <xdr:colOff>165100</xdr:colOff>
      <xdr:row>36</xdr:row>
      <xdr:rowOff>138554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20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155081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98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144564</xdr:rowOff>
    </xdr:from>
    <xdr:to>
      <xdr:col>72</xdr:col>
      <xdr:colOff>38100</xdr:colOff>
      <xdr:row>37</xdr:row>
      <xdr:rowOff>74714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1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65841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40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155865</xdr:rowOff>
    </xdr:from>
    <xdr:to>
      <xdr:col>67</xdr:col>
      <xdr:colOff>101600</xdr:colOff>
      <xdr:row>38</xdr:row>
      <xdr:rowOff>86015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9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77142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9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83807</xdr:rowOff>
    </xdr:from>
    <xdr:to>
      <xdr:col>85</xdr:col>
      <xdr:colOff>127000</xdr:colOff>
      <xdr:row>56</xdr:row>
      <xdr:rowOff>108217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685007"/>
          <a:ext cx="838200" cy="2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30272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288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108217</xdr:rowOff>
    </xdr:from>
    <xdr:to>
      <xdr:col>81</xdr:col>
      <xdr:colOff>50800</xdr:colOff>
      <xdr:row>56</xdr:row>
      <xdr:rowOff>163607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709417"/>
          <a:ext cx="889000" cy="5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7002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26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162642</xdr:rowOff>
    </xdr:from>
    <xdr:to>
      <xdr:col>76</xdr:col>
      <xdr:colOff>114300</xdr:colOff>
      <xdr:row>56</xdr:row>
      <xdr:rowOff>163607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763842"/>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19209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2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102095</xdr:rowOff>
    </xdr:from>
    <xdr:to>
      <xdr:col>71</xdr:col>
      <xdr:colOff>177800</xdr:colOff>
      <xdr:row>56</xdr:row>
      <xdr:rowOff>162642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703295"/>
          <a:ext cx="889000" cy="6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63978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32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87135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33007</xdr:rowOff>
    </xdr:from>
    <xdr:to>
      <xdr:col>85</xdr:col>
      <xdr:colOff>177800</xdr:colOff>
      <xdr:row>56</xdr:row>
      <xdr:rowOff>134607</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63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11434</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6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57417</xdr:rowOff>
    </xdr:from>
    <xdr:to>
      <xdr:col>81</xdr:col>
      <xdr:colOff>101600</xdr:colOff>
      <xdr:row>56</xdr:row>
      <xdr:rowOff>159017</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65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150144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75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112807</xdr:rowOff>
    </xdr:from>
    <xdr:to>
      <xdr:col>76</xdr:col>
      <xdr:colOff>165100</xdr:colOff>
      <xdr:row>57</xdr:row>
      <xdr:rowOff>42957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71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34084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80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111842</xdr:rowOff>
    </xdr:from>
    <xdr:to>
      <xdr:col>72</xdr:col>
      <xdr:colOff>38100</xdr:colOff>
      <xdr:row>57</xdr:row>
      <xdr:rowOff>41992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71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33119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80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51295</xdr:rowOff>
    </xdr:from>
    <xdr:to>
      <xdr:col>67</xdr:col>
      <xdr:colOff>101600</xdr:colOff>
      <xdr:row>56</xdr:row>
      <xdr:rowOff>152895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65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144022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74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81059</xdr:rowOff>
    </xdr:from>
    <xdr:to>
      <xdr:col>85</xdr:col>
      <xdr:colOff>127000</xdr:colOff>
      <xdr:row>79</xdr:row>
      <xdr:rowOff>81973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625609"/>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109328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1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100566</xdr:rowOff>
    </xdr:from>
    <xdr:to>
      <xdr:col>81</xdr:col>
      <xdr:colOff>50800</xdr:colOff>
      <xdr:row>79</xdr:row>
      <xdr:rowOff>81059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473666"/>
          <a:ext cx="889000" cy="15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160186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9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113128</xdr:rowOff>
    </xdr:from>
    <xdr:to>
      <xdr:col>76</xdr:col>
      <xdr:colOff>114300</xdr:colOff>
      <xdr:row>78</xdr:row>
      <xdr:rowOff>100566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143328"/>
          <a:ext cx="889000" cy="33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153095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52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113128</xdr:rowOff>
    </xdr:from>
    <xdr:to>
      <xdr:col>71</xdr:col>
      <xdr:colOff>177800</xdr:colOff>
      <xdr:row>78</xdr:row>
      <xdr:rowOff>132527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143328"/>
          <a:ext cx="889000" cy="36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163720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53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31173</xdr:rowOff>
    </xdr:from>
    <xdr:to>
      <xdr:col>85</xdr:col>
      <xdr:colOff>177800</xdr:colOff>
      <xdr:row>79</xdr:row>
      <xdr:rowOff>132773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7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117550</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49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30259</xdr:rowOff>
    </xdr:from>
    <xdr:to>
      <xdr:col>81</xdr:col>
      <xdr:colOff>101600</xdr:colOff>
      <xdr:row>79</xdr:row>
      <xdr:rowOff>131859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57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122986</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66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49766</xdr:rowOff>
    </xdr:from>
    <xdr:to>
      <xdr:col>76</xdr:col>
      <xdr:colOff>165100</xdr:colOff>
      <xdr:row>78</xdr:row>
      <xdr:rowOff>151366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2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167893</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19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62328</xdr:rowOff>
    </xdr:from>
    <xdr:to>
      <xdr:col>72</xdr:col>
      <xdr:colOff>38100</xdr:colOff>
      <xdr:row>76</xdr:row>
      <xdr:rowOff>163928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09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9005</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286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81727</xdr:rowOff>
    </xdr:from>
    <xdr:to>
      <xdr:col>67</xdr:col>
      <xdr:colOff>101600</xdr:colOff>
      <xdr:row>79</xdr:row>
      <xdr:rowOff>11877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5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3004</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54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16740</xdr:rowOff>
    </xdr:from>
    <xdr:to>
      <xdr:col>85</xdr:col>
      <xdr:colOff>127000</xdr:colOff>
      <xdr:row>97</xdr:row>
      <xdr:rowOff>20563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647390"/>
          <a:ext cx="838200" cy="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48167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164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13097</xdr:rowOff>
    </xdr:from>
    <xdr:to>
      <xdr:col>81</xdr:col>
      <xdr:colOff>50800</xdr:colOff>
      <xdr:row>97</xdr:row>
      <xdr:rowOff>20563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643747"/>
          <a:ext cx="889000" cy="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159002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10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13097</xdr:rowOff>
    </xdr:from>
    <xdr:to>
      <xdr:col>76</xdr:col>
      <xdr:colOff>114300</xdr:colOff>
      <xdr:row>97</xdr:row>
      <xdr:rowOff>34178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643747"/>
          <a:ext cx="889000" cy="2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126702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07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34178</xdr:rowOff>
    </xdr:from>
    <xdr:to>
      <xdr:col>71</xdr:col>
      <xdr:colOff>177800</xdr:colOff>
      <xdr:row>97</xdr:row>
      <xdr:rowOff>49901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664828"/>
          <a:ext cx="889000" cy="1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5946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12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41694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137390</xdr:rowOff>
    </xdr:from>
    <xdr:to>
      <xdr:col>85</xdr:col>
      <xdr:colOff>177800</xdr:colOff>
      <xdr:row>97</xdr:row>
      <xdr:rowOff>67540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59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115817</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57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141213</xdr:rowOff>
    </xdr:from>
    <xdr:to>
      <xdr:col>81</xdr:col>
      <xdr:colOff>101600</xdr:colOff>
      <xdr:row>97</xdr:row>
      <xdr:rowOff>71363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60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62490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69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133747</xdr:rowOff>
    </xdr:from>
    <xdr:to>
      <xdr:col>76</xdr:col>
      <xdr:colOff>165100</xdr:colOff>
      <xdr:row>97</xdr:row>
      <xdr:rowOff>63897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59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55024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68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154828</xdr:rowOff>
    </xdr:from>
    <xdr:to>
      <xdr:col>72</xdr:col>
      <xdr:colOff>38100</xdr:colOff>
      <xdr:row>97</xdr:row>
      <xdr:rowOff>84978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6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76105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70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170551</xdr:rowOff>
    </xdr:from>
    <xdr:to>
      <xdr:col>67</xdr:col>
      <xdr:colOff>101600</xdr:colOff>
      <xdr:row>97</xdr:row>
      <xdr:rowOff>100701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62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91828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72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200,880</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円となっており、類似団体平均を下回っている。前年から減少した要因としては、ふるさと応援寄附金基金積立金の減やふるさと応援寄附金事業に係る経費の減少が考えられる。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民生費は、障害者自立支援給付費や児童手当の増により、前年度から増額となったが類似団体平均を下回った。</a:t>
          </a:r>
          <a:endPar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衛生費は、予防接種健康被害救済制度給付金の皆減や病院事業繰出金の減少により、前年度から減額となり、類似団体平均を下回っている。</a:t>
          </a:r>
          <a:endPar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農林水産業費は、さが園芸</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888</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整備支援事業費補助金や防災重点農業用ため池調査計画策定業務委託料の増により、前年度から増額となったが、類似団体平均を下回っている。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本町では多くの費目が類似団体平均を下回っており、今後においても行政評価による</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PDCA</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サイクルに基づく事務事業の点検・見直し等を推進し、更なる経費削減に努める。</a:t>
          </a: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佐賀県太良町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財政調整基金残高の比率については、</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R4</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から減少傾向である。</a:t>
          </a:r>
          <a:endPar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実質収支額は、財政運営の健全性を示す指標で、一般的には</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％が望ましいとされており、今後においても多額の不用額が生じないように歳入歳出決算見込額の的確な把握に努める。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実質単年度収支は、単年度収支の減少により</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R4</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から引き続き赤字となった。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佐賀県太良町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前年度同様、令和６年度もすべての会計において黒字決算となった。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特に、町立太良病院事業会計については、一般会計からの繰出しはあるものの経営努力のあとがうかがえる。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今後においても、引き続き全会計において黒字決算となるよう健全経営に努める。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7347529</v>
      </c>
      <c r="BO4" s="436"/>
      <c r="BP4" s="436"/>
      <c r="BQ4" s="436"/>
      <c r="BR4" s="436"/>
      <c r="BS4" s="436"/>
      <c r="BT4" s="436"/>
      <c r="BU4" s="437"/>
      <c r="BV4" s="435">
        <v>7245876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4.4000000000000004</v>
      </c>
      <c r="CU4" s="576"/>
      <c r="CV4" s="576"/>
      <c r="CW4" s="576"/>
      <c r="CX4" s="576"/>
      <c r="CY4" s="576"/>
      <c r="CZ4" s="576"/>
      <c r="DA4" s="577"/>
      <c r="DB4" s="575">
        <v>4.5</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7172781</v>
      </c>
      <c r="BO5" s="407"/>
      <c r="BP5" s="407"/>
      <c r="BQ5" s="407"/>
      <c r="BR5" s="407"/>
      <c r="BS5" s="407"/>
      <c r="BT5" s="407"/>
      <c r="BU5" s="408"/>
      <c r="BV5" s="406">
        <v>7041145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92</v>
      </c>
      <c r="CU5" s="404"/>
      <c r="CV5" s="404"/>
      <c r="CW5" s="404"/>
      <c r="CX5" s="404"/>
      <c r="CY5" s="404"/>
      <c r="CZ5" s="404"/>
      <c r="DA5" s="405"/>
      <c r="DB5" s="403">
        <v>91</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174748</v>
      </c>
      <c r="BO6" s="407"/>
      <c r="BP6" s="407"/>
      <c r="BQ6" s="407"/>
      <c r="BR6" s="407"/>
      <c r="BS6" s="407"/>
      <c r="BT6" s="407"/>
      <c r="BU6" s="408"/>
      <c r="BV6" s="406">
        <v>204731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92.2</v>
      </c>
      <c r="CU6" s="550"/>
      <c r="CV6" s="550"/>
      <c r="CW6" s="550"/>
      <c r="CX6" s="550"/>
      <c r="CY6" s="550"/>
      <c r="CZ6" s="550"/>
      <c r="DA6" s="551"/>
      <c r="DB6" s="549">
        <v>91.4</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15105</v>
      </c>
      <c r="BO7" s="407"/>
      <c r="BP7" s="407"/>
      <c r="BQ7" s="407"/>
      <c r="BR7" s="407"/>
      <c r="BS7" s="407"/>
      <c r="BT7" s="407"/>
      <c r="BU7" s="408"/>
      <c r="BV7" s="406">
        <v>46932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3627427</v>
      </c>
      <c r="CU7" s="407"/>
      <c r="CV7" s="407"/>
      <c r="CW7" s="407"/>
      <c r="CX7" s="407"/>
      <c r="CY7" s="407"/>
      <c r="CZ7" s="407"/>
      <c r="DA7" s="408"/>
      <c r="DB7" s="406">
        <v>3546030</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159643</v>
      </c>
      <c r="BO8" s="407"/>
      <c r="BP8" s="407"/>
      <c r="BQ8" s="407"/>
      <c r="BR8" s="407"/>
      <c r="BS8" s="407"/>
      <c r="BT8" s="407"/>
      <c r="BU8" s="408"/>
      <c r="BV8" s="406">
        <v>157799</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0.26</v>
      </c>
      <c r="CU8" s="510"/>
      <c r="CV8" s="510"/>
      <c r="CW8" s="510"/>
      <c r="CX8" s="510"/>
      <c r="CY8" s="510"/>
      <c r="CZ8" s="510"/>
      <c r="DA8" s="511"/>
      <c r="DB8" s="509">
        <v>0.26</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8121</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1844</v>
      </c>
      <c r="BO9" s="407"/>
      <c r="BP9" s="407"/>
      <c r="BQ9" s="407"/>
      <c r="BR9" s="407"/>
      <c r="BS9" s="407"/>
      <c r="BT9" s="407"/>
      <c r="BU9" s="408"/>
      <c r="BV9" s="406">
        <v>-3313</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11.5</v>
      </c>
      <c r="CU9" s="404"/>
      <c r="CV9" s="404"/>
      <c r="CW9" s="404"/>
      <c r="CX9" s="404"/>
      <c r="CY9" s="404"/>
      <c r="CZ9" s="404"/>
      <c r="DA9" s="405"/>
      <c r="DB9" s="403">
        <v>11.9</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8779</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621</v>
      </c>
      <c r="BO10" s="407"/>
      <c r="BP10" s="407"/>
      <c r="BQ10" s="407"/>
      <c r="BR10" s="407"/>
      <c r="BS10" s="407"/>
      <c r="BT10" s="407"/>
      <c r="BU10" s="408"/>
      <c r="BV10" s="406">
        <v>706</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7874</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120000</v>
      </c>
      <c r="BO12" s="407"/>
      <c r="BP12" s="407"/>
      <c r="BQ12" s="407"/>
      <c r="BR12" s="407"/>
      <c r="BS12" s="407"/>
      <c r="BT12" s="407"/>
      <c r="BU12" s="408"/>
      <c r="BV12" s="406">
        <v>150000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7774</v>
      </c>
      <c r="S13" s="494"/>
      <c r="T13" s="494"/>
      <c r="U13" s="494"/>
      <c r="V13" s="495"/>
      <c r="W13" s="496" t="s">
        <v>131</v>
      </c>
      <c r="X13" s="392"/>
      <c r="Y13" s="392"/>
      <c r="Z13" s="392"/>
      <c r="AA13" s="392"/>
      <c r="AB13" s="393"/>
      <c r="AC13" s="359">
        <v>1340</v>
      </c>
      <c r="AD13" s="360"/>
      <c r="AE13" s="360"/>
      <c r="AF13" s="360"/>
      <c r="AG13" s="361"/>
      <c r="AH13" s="359">
        <v>1551</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-117535</v>
      </c>
      <c r="BO13" s="407"/>
      <c r="BP13" s="407"/>
      <c r="BQ13" s="407"/>
      <c r="BR13" s="407"/>
      <c r="BS13" s="407"/>
      <c r="BT13" s="407"/>
      <c r="BU13" s="408"/>
      <c r="BV13" s="406">
        <v>-152607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6.5</v>
      </c>
      <c r="CU13" s="404"/>
      <c r="CV13" s="404"/>
      <c r="CW13" s="404"/>
      <c r="CX13" s="404"/>
      <c r="CY13" s="404"/>
      <c r="CZ13" s="404"/>
      <c r="DA13" s="405"/>
      <c r="DB13" s="403">
        <v>6</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8069</v>
      </c>
      <c r="S14" s="494"/>
      <c r="T14" s="494"/>
      <c r="U14" s="494"/>
      <c r="V14" s="495"/>
      <c r="W14" s="497"/>
      <c r="X14" s="395"/>
      <c r="Y14" s="395"/>
      <c r="Z14" s="395"/>
      <c r="AA14" s="395"/>
      <c r="AB14" s="396"/>
      <c r="AC14" s="486">
        <v>29.4</v>
      </c>
      <c r="AD14" s="487"/>
      <c r="AE14" s="487"/>
      <c r="AF14" s="487"/>
      <c r="AG14" s="488"/>
      <c r="AH14" s="486">
        <v>32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7976</v>
      </c>
      <c r="S15" s="494"/>
      <c r="T15" s="494"/>
      <c r="U15" s="494"/>
      <c r="V15" s="495"/>
      <c r="W15" s="496" t="s">
        <v>137</v>
      </c>
      <c r="X15" s="392"/>
      <c r="Y15" s="392"/>
      <c r="Z15" s="392"/>
      <c r="AA15" s="392"/>
      <c r="AB15" s="393"/>
      <c r="AC15" s="359">
        <v>1096</v>
      </c>
      <c r="AD15" s="360"/>
      <c r="AE15" s="360"/>
      <c r="AF15" s="360"/>
      <c r="AG15" s="361"/>
      <c r="AH15" s="359">
        <v>1082</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873108</v>
      </c>
      <c r="BO15" s="436"/>
      <c r="BP15" s="436"/>
      <c r="BQ15" s="436"/>
      <c r="BR15" s="436"/>
      <c r="BS15" s="436"/>
      <c r="BT15" s="436"/>
      <c r="BU15" s="437"/>
      <c r="BV15" s="435">
        <v>849342</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24.1</v>
      </c>
      <c r="AD16" s="487"/>
      <c r="AE16" s="487"/>
      <c r="AF16" s="487"/>
      <c r="AG16" s="488"/>
      <c r="AH16" s="486">
        <v>22.4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3410924</v>
      </c>
      <c r="BO16" s="407"/>
      <c r="BP16" s="407"/>
      <c r="BQ16" s="407"/>
      <c r="BR16" s="407"/>
      <c r="BS16" s="407"/>
      <c r="BT16" s="407"/>
      <c r="BU16" s="408"/>
      <c r="BV16" s="406">
        <v>3318430</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2117</v>
      </c>
      <c r="AD17" s="360"/>
      <c r="AE17" s="360"/>
      <c r="AF17" s="360"/>
      <c r="AG17" s="361"/>
      <c r="AH17" s="359">
        <v>2208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1082230</v>
      </c>
      <c r="BO17" s="407"/>
      <c r="BP17" s="407"/>
      <c r="BQ17" s="407"/>
      <c r="BR17" s="407"/>
      <c r="BS17" s="407"/>
      <c r="BT17" s="407"/>
      <c r="BU17" s="408"/>
      <c r="BV17" s="406">
        <v>1052179</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74.3</v>
      </c>
      <c r="M18" s="459"/>
      <c r="N18" s="459"/>
      <c r="O18" s="459"/>
      <c r="P18" s="459"/>
      <c r="Q18" s="459"/>
      <c r="R18" s="460"/>
      <c r="S18" s="460"/>
      <c r="T18" s="460"/>
      <c r="U18" s="460"/>
      <c r="V18" s="461"/>
      <c r="W18" s="477"/>
      <c r="X18" s="478"/>
      <c r="Y18" s="478"/>
      <c r="Z18" s="478"/>
      <c r="AA18" s="478"/>
      <c r="AB18" s="502"/>
      <c r="AC18" s="376">
        <v>46.5</v>
      </c>
      <c r="AD18" s="377"/>
      <c r="AE18" s="377"/>
      <c r="AF18" s="377"/>
      <c r="AG18" s="462"/>
      <c r="AH18" s="376">
        <v>45.6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3389847</v>
      </c>
      <c r="BO18" s="407"/>
      <c r="BP18" s="407"/>
      <c r="BQ18" s="407"/>
      <c r="BR18" s="407"/>
      <c r="BS18" s="407"/>
      <c r="BT18" s="407"/>
      <c r="BU18" s="408"/>
      <c r="BV18" s="406">
        <v>3271520</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109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4353423</v>
      </c>
      <c r="BO19" s="407"/>
      <c r="BP19" s="407"/>
      <c r="BQ19" s="407"/>
      <c r="BR19" s="407"/>
      <c r="BS19" s="407"/>
      <c r="BT19" s="407"/>
      <c r="BU19" s="408"/>
      <c r="BV19" s="406">
        <v>4302869</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2788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4187824</v>
      </c>
      <c r="BO22" s="436"/>
      <c r="BP22" s="436"/>
      <c r="BQ22" s="436"/>
      <c r="BR22" s="436"/>
      <c r="BS22" s="436"/>
      <c r="BT22" s="436"/>
      <c r="BU22" s="437"/>
      <c r="BV22" s="435">
        <v>4479036</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3960122</v>
      </c>
      <c r="BO23" s="407"/>
      <c r="BP23" s="407"/>
      <c r="BQ23" s="407"/>
      <c r="BR23" s="407"/>
      <c r="BS23" s="407"/>
      <c r="BT23" s="407"/>
      <c r="BU23" s="408"/>
      <c r="BV23" s="406">
        <v>4224000</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7140</v>
      </c>
      <c r="R24" s="360"/>
      <c r="S24" s="360"/>
      <c r="T24" s="360"/>
      <c r="U24" s="360"/>
      <c r="V24" s="361"/>
      <c r="W24" s="449"/>
      <c r="X24" s="386"/>
      <c r="Y24" s="387"/>
      <c r="Z24" s="362" t="s">
        <v>162</v>
      </c>
      <c r="AA24" s="363"/>
      <c r="AB24" s="363"/>
      <c r="AC24" s="363"/>
      <c r="AD24" s="363"/>
      <c r="AE24" s="363"/>
      <c r="AF24" s="363"/>
      <c r="AG24" s="364"/>
      <c r="AH24" s="359">
        <v>98</v>
      </c>
      <c r="AI24" s="360"/>
      <c r="AJ24" s="360"/>
      <c r="AK24" s="360"/>
      <c r="AL24" s="361"/>
      <c r="AM24" s="359">
        <v>293412</v>
      </c>
      <c r="AN24" s="360"/>
      <c r="AO24" s="360"/>
      <c r="AP24" s="360"/>
      <c r="AQ24" s="360"/>
      <c r="AR24" s="361"/>
      <c r="AS24" s="359">
        <v>2994</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2806035</v>
      </c>
      <c r="BO24" s="407"/>
      <c r="BP24" s="407"/>
      <c r="BQ24" s="407"/>
      <c r="BR24" s="407"/>
      <c r="BS24" s="407"/>
      <c r="BT24" s="407"/>
      <c r="BU24" s="408"/>
      <c r="BV24" s="406">
        <v>2932358</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5960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1059709</v>
      </c>
      <c r="BO25" s="436"/>
      <c r="BP25" s="436"/>
      <c r="BQ25" s="436"/>
      <c r="BR25" s="436"/>
      <c r="BS25" s="436"/>
      <c r="BT25" s="436"/>
      <c r="BU25" s="437"/>
      <c r="BV25" s="435">
        <v>1118378</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5370</v>
      </c>
      <c r="R26" s="360"/>
      <c r="S26" s="360"/>
      <c r="T26" s="360"/>
      <c r="U26" s="360"/>
      <c r="V26" s="361"/>
      <c r="W26" s="449"/>
      <c r="X26" s="386"/>
      <c r="Y26" s="387"/>
      <c r="Z26" s="362" t="s">
        <v>168</v>
      </c>
      <c r="AA26" s="417"/>
      <c r="AB26" s="417"/>
      <c r="AC26" s="417"/>
      <c r="AD26" s="417"/>
      <c r="AE26" s="417"/>
      <c r="AF26" s="417"/>
      <c r="AG26" s="418"/>
      <c r="AH26" s="359">
        <v>1</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171</v>
      </c>
      <c r="F27" s="363"/>
      <c r="G27" s="363"/>
      <c r="H27" s="363"/>
      <c r="I27" s="363"/>
      <c r="J27" s="363"/>
      <c r="K27" s="364"/>
      <c r="L27" s="359">
        <v>1</v>
      </c>
      <c r="M27" s="360"/>
      <c r="N27" s="360"/>
      <c r="O27" s="360"/>
      <c r="P27" s="361"/>
      <c r="Q27" s="359">
        <v>3110</v>
      </c>
      <c r="R27" s="360"/>
      <c r="S27" s="360"/>
      <c r="T27" s="360"/>
      <c r="U27" s="360"/>
      <c r="V27" s="361"/>
      <c r="W27" s="449"/>
      <c r="X27" s="386"/>
      <c r="Y27" s="387"/>
      <c r="Z27" s="362" t="s">
        <v>172</v>
      </c>
      <c r="AA27" s="363"/>
      <c r="AB27" s="363"/>
      <c r="AC27" s="363"/>
      <c r="AD27" s="363"/>
      <c r="AE27" s="363"/>
      <c r="AF27" s="363"/>
      <c r="AG27" s="364"/>
      <c r="AH27" s="359">
        <v>1</v>
      </c>
      <c r="AI27" s="360"/>
      <c r="AJ27" s="360"/>
      <c r="AK27" s="360"/>
      <c r="AL27" s="361"/>
      <c r="AM27" s="359" t="s">
        <v>169</v>
      </c>
      <c r="AN27" s="360"/>
      <c r="AO27" s="360"/>
      <c r="AP27" s="360"/>
      <c r="AQ27" s="360"/>
      <c r="AR27" s="361"/>
      <c r="AS27" s="359" t="s">
        <v>169</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174</v>
      </c>
      <c r="F28" s="363"/>
      <c r="G28" s="363"/>
      <c r="H28" s="363"/>
      <c r="I28" s="363"/>
      <c r="J28" s="363"/>
      <c r="K28" s="364"/>
      <c r="L28" s="359">
        <v>1</v>
      </c>
      <c r="M28" s="360"/>
      <c r="N28" s="360"/>
      <c r="O28" s="360"/>
      <c r="P28" s="361"/>
      <c r="Q28" s="359">
        <v>2580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1533123</v>
      </c>
      <c r="BO28" s="436"/>
      <c r="BP28" s="436"/>
      <c r="BQ28" s="436"/>
      <c r="BR28" s="436"/>
      <c r="BS28" s="436"/>
      <c r="BT28" s="436"/>
      <c r="BU28" s="437"/>
      <c r="BV28" s="435">
        <v>1573502</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177</v>
      </c>
      <c r="F29" s="363"/>
      <c r="G29" s="363"/>
      <c r="H29" s="363"/>
      <c r="I29" s="363"/>
      <c r="J29" s="363"/>
      <c r="K29" s="364"/>
      <c r="L29" s="359">
        <v>9</v>
      </c>
      <c r="M29" s="360"/>
      <c r="N29" s="360"/>
      <c r="O29" s="360"/>
      <c r="P29" s="361"/>
      <c r="Q29" s="359">
        <v>2430</v>
      </c>
      <c r="R29" s="360"/>
      <c r="S29" s="360"/>
      <c r="T29" s="360"/>
      <c r="U29" s="360"/>
      <c r="V29" s="361"/>
      <c r="W29" s="450"/>
      <c r="X29" s="451"/>
      <c r="Y29" s="452"/>
      <c r="Z29" s="362" t="s">
        <v>178</v>
      </c>
      <c r="AA29" s="363"/>
      <c r="AB29" s="363"/>
      <c r="AC29" s="363"/>
      <c r="AD29" s="363"/>
      <c r="AE29" s="363"/>
      <c r="AF29" s="363"/>
      <c r="AG29" s="364"/>
      <c r="AH29" s="359">
        <v>99</v>
      </c>
      <c r="AI29" s="360"/>
      <c r="AJ29" s="360"/>
      <c r="AK29" s="360"/>
      <c r="AL29" s="361"/>
      <c r="AM29" s="359">
        <v>297320</v>
      </c>
      <c r="AN29" s="360"/>
      <c r="AO29" s="360"/>
      <c r="AP29" s="360"/>
      <c r="AQ29" s="360"/>
      <c r="AR29" s="361"/>
      <c r="AS29" s="359">
        <v>3003</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1519377</v>
      </c>
      <c r="BO29" s="407"/>
      <c r="BP29" s="407"/>
      <c r="BQ29" s="407"/>
      <c r="BR29" s="407"/>
      <c r="BS29" s="407"/>
      <c r="BT29" s="407"/>
      <c r="BU29" s="408"/>
      <c r="BV29" s="406">
        <v>1521237</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96.6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3697836</v>
      </c>
      <c r="BO30" s="441"/>
      <c r="BP30" s="441"/>
      <c r="BQ30" s="441"/>
      <c r="BR30" s="441"/>
      <c r="BS30" s="441"/>
      <c r="BT30" s="441"/>
      <c r="BU30" s="442"/>
      <c r="BV30" s="440">
        <v>3987024</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4</v>
      </c>
      <c r="AN34" s="354"/>
      <c r="AO34" s="355" t="str">
        <f>IF('各会計、関係団体の財政状況及び健全化判断比率'!B30="","",'各会計、関係団体の財政状況及び健全化判断比率'!B30)</f>
        <v>漁業集落排水事業会計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鹿島・藤津地区衛生施設組合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f t="shared" ref="AM35:AM43" si="0">IF(AO35="","",AM34+1)</f>
        <v>5</v>
      </c>
      <c r="AN35" s="354"/>
      <c r="AO35" s="355" t="str">
        <f>IF('各会計、関係団体の財政状況及び健全化判断比率'!B31="","",'各会計、関係団体の財政状況及び健全化判断比率'!B31)</f>
        <v>簡易水道事業会計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杵藤地区広域市町村圏組合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t="str">
        <f t="shared" ref="U36:U43" si="4">IF(W36="","",U35+1)</f>
        <v/>
      </c>
      <c r="V36" s="354"/>
      <c r="W36" s="355"/>
      <c r="X36" s="355"/>
      <c r="Y36" s="355"/>
      <c r="Z36" s="355"/>
      <c r="AA36" s="355"/>
      <c r="AB36" s="355"/>
      <c r="AC36" s="355"/>
      <c r="AD36" s="355"/>
      <c r="AE36" s="355"/>
      <c r="AF36" s="355"/>
      <c r="AG36" s="355"/>
      <c r="AH36" s="355"/>
      <c r="AI36" s="355"/>
      <c r="AJ36" s="355"/>
      <c r="AK36" s="355"/>
      <c r="AL36" s="163"/>
      <c r="AM36" s="354">
        <f t="shared" si="0"/>
        <v>6</v>
      </c>
      <c r="AN36" s="354"/>
      <c r="AO36" s="355" t="str">
        <f>IF('各会計、関係団体の財政状況及び健全化判断比率'!B32="","",'各会計、関係団体の財政状況及び健全化判断比率'!B32)</f>
        <v>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杵藤地区広域市町村圏組合(介護保険特別会計)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f t="shared" si="0"/>
        <v>7</v>
      </c>
      <c r="AN37" s="354"/>
      <c r="AO37" s="355" t="str">
        <f>IF('各会計、関係団体の財政状況及び健全化判断比率'!B33="","",'各会計、関係団体の財政状況及び健全化判断比率'!B33)</f>
        <v>町立太良病院事業会計</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佐賀県後期高齢者医療広域連合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佐賀県後期高齢者医療広域連合（後期高齢者医療特別会計）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佐賀県市町総合事務組合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佐賀県市町総合事務組合(交通災害共済事業特別会計)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15</v>
      </c>
      <c r="BX41" s="354"/>
      <c r="BY41" s="355" t="str">
        <f>IF('各会計、関係団体の財政状況及び健全化判断比率'!B75="","",'各会計、関係団体の財政状況及び健全化判断比率'!B75)</f>
        <v>佐賀県西部広域環境組合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6CoDlsLU8s2UNpLNDozC2slP+snhmGYTFquF+VTo+X41JyG7xK6rkIy3Fd4fRMRBqc9CU+/F2pO0CNXVWrIITg==" saltValue="dg2E22b/PVYyXmNZFdy7z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535</v>
      </c>
      <c r="D34" s="1136"/>
      <c r="E34" s="1137"/>
      <c r="F34" s="32">
        <v>49.77</v>
      </c>
      <c r="G34" s="33">
        <v>50.97</v>
      </c>
      <c r="H34" s="33">
        <v>54.67</v>
      </c>
      <c r="I34" s="33">
        <v>58.07</v>
      </c>
      <c r="J34" s="34">
        <v>57.3</v>
      </c>
      <c r="K34" s="22"/>
      <c r="L34" s="22"/>
      <c r="M34" s="22"/>
      <c r="N34" s="22"/>
      <c r="O34" s="22"/>
      <c r="P34" s="22"/>
    </row>
    <row r="35" spans="1:16" ht="39" customHeight="1" x14ac:dyDescent="0.15">
      <c r="A35" s="22"/>
      <c r="B35" s="35"/>
      <c r="C35" s="1132" t="s">
        <v>536</v>
      </c>
      <c r="D35" s="1132"/>
      <c r="E35" s="1133"/>
      <c r="F35" s="36">
        <v>4.5199999999999996</v>
      </c>
      <c r="G35" s="37">
        <v>4.34</v>
      </c>
      <c r="H35" s="37">
        <v>4.8499999999999996</v>
      </c>
      <c r="I35" s="37">
        <v>5.13</v>
      </c>
      <c r="J35" s="38">
        <v>5.21</v>
      </c>
      <c r="K35" s="22"/>
      <c r="L35" s="22"/>
      <c r="M35" s="22"/>
      <c r="N35" s="22"/>
      <c r="O35" s="22"/>
      <c r="P35" s="22"/>
    </row>
    <row r="36" spans="1:16" ht="39" customHeight="1" x14ac:dyDescent="0.15">
      <c r="A36" s="22"/>
      <c r="B36" s="35"/>
      <c r="C36" s="1132" t="s">
        <v>537</v>
      </c>
      <c r="D36" s="1132"/>
      <c r="E36" s="1133"/>
      <c r="F36" s="36">
        <v>5.25</v>
      </c>
      <c r="G36" s="37">
        <v>1.76</v>
      </c>
      <c r="H36" s="37">
        <v>1.79</v>
      </c>
      <c r="I36" s="37">
        <v>2.71</v>
      </c>
      <c r="J36" s="38">
        <v>5.19</v>
      </c>
      <c r="K36" s="22"/>
      <c r="L36" s="22"/>
      <c r="M36" s="22"/>
      <c r="N36" s="22"/>
      <c r="O36" s="22"/>
      <c r="P36" s="22"/>
    </row>
    <row r="37" spans="1:16" ht="39" customHeight="1" x14ac:dyDescent="0.15">
      <c r="A37" s="22"/>
      <c r="B37" s="35"/>
      <c r="C37" s="1132" t="s">
        <v>538</v>
      </c>
      <c r="D37" s="1132"/>
      <c r="E37" s="1133"/>
      <c r="F37" s="36">
        <v>3.95</v>
      </c>
      <c r="G37" s="37">
        <v>7.82</v>
      </c>
      <c r="H37" s="37">
        <v>4.5</v>
      </c>
      <c r="I37" s="37">
        <v>4.45</v>
      </c>
      <c r="J37" s="38">
        <v>4.4000000000000004</v>
      </c>
      <c r="K37" s="22"/>
      <c r="L37" s="22"/>
      <c r="M37" s="22"/>
      <c r="N37" s="22"/>
      <c r="O37" s="22"/>
      <c r="P37" s="22"/>
    </row>
    <row r="38" spans="1:16" ht="39" customHeight="1" x14ac:dyDescent="0.15">
      <c r="A38" s="22"/>
      <c r="B38" s="35"/>
      <c r="C38" s="1132" t="s">
        <v>539</v>
      </c>
      <c r="D38" s="1132"/>
      <c r="E38" s="1133"/>
      <c r="F38" s="36" t="s">
        <v>488</v>
      </c>
      <c r="G38" s="37" t="s">
        <v>488</v>
      </c>
      <c r="H38" s="37" t="s">
        <v>488</v>
      </c>
      <c r="I38" s="37">
        <v>2.4700000000000002</v>
      </c>
      <c r="J38" s="38">
        <v>2.4500000000000002</v>
      </c>
      <c r="K38" s="22"/>
      <c r="L38" s="22"/>
      <c r="M38" s="22"/>
      <c r="N38" s="22"/>
      <c r="O38" s="22"/>
      <c r="P38" s="22"/>
    </row>
    <row r="39" spans="1:16" ht="39" customHeight="1" x14ac:dyDescent="0.15">
      <c r="A39" s="22"/>
      <c r="B39" s="35"/>
      <c r="C39" s="1132" t="s">
        <v>540</v>
      </c>
      <c r="D39" s="1132"/>
      <c r="E39" s="1133"/>
      <c r="F39" s="36" t="s">
        <v>488</v>
      </c>
      <c r="G39" s="37" t="s">
        <v>488</v>
      </c>
      <c r="H39" s="37" t="s">
        <v>488</v>
      </c>
      <c r="I39" s="37" t="s">
        <v>488</v>
      </c>
      <c r="J39" s="38">
        <v>0.38</v>
      </c>
      <c r="K39" s="22"/>
      <c r="L39" s="22"/>
      <c r="M39" s="22"/>
      <c r="N39" s="22"/>
      <c r="O39" s="22"/>
      <c r="P39" s="22"/>
    </row>
    <row r="40" spans="1:16" ht="39" customHeight="1" x14ac:dyDescent="0.15">
      <c r="A40" s="22"/>
      <c r="B40" s="35"/>
      <c r="C40" s="1132" t="s">
        <v>541</v>
      </c>
      <c r="D40" s="1132"/>
      <c r="E40" s="1133"/>
      <c r="F40" s="36">
        <v>0.01</v>
      </c>
      <c r="G40" s="37">
        <v>0.03</v>
      </c>
      <c r="H40" s="37">
        <v>0.01</v>
      </c>
      <c r="I40" s="37">
        <v>0.02</v>
      </c>
      <c r="J40" s="38">
        <v>0.02</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542</v>
      </c>
      <c r="D42" s="1132"/>
      <c r="E42" s="1133"/>
      <c r="F42" s="36" t="s">
        <v>488</v>
      </c>
      <c r="G42" s="37" t="s">
        <v>488</v>
      </c>
      <c r="H42" s="37" t="s">
        <v>488</v>
      </c>
      <c r="I42" s="37" t="s">
        <v>488</v>
      </c>
      <c r="J42" s="38" t="s">
        <v>488</v>
      </c>
      <c r="K42" s="22"/>
      <c r="L42" s="22"/>
      <c r="M42" s="22"/>
      <c r="N42" s="22"/>
      <c r="O42" s="22"/>
      <c r="P42" s="22"/>
    </row>
    <row r="43" spans="1:16" ht="39" customHeight="1" thickBot="1" x14ac:dyDescent="0.2">
      <c r="A43" s="22"/>
      <c r="B43" s="40"/>
      <c r="C43" s="1134" t="s">
        <v>543</v>
      </c>
      <c r="D43" s="1134"/>
      <c r="E43" s="1135"/>
      <c r="F43" s="41">
        <v>0.21</v>
      </c>
      <c r="G43" s="42">
        <v>0.28000000000000003</v>
      </c>
      <c r="H43" s="42">
        <v>0.46</v>
      </c>
      <c r="I43" s="42">
        <v>0.09</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r5bQy6XpUwt5FRr+akrT99V+wEOQKj5fIEAB1v+9plOrwesVELdrn08CXeYYjC4617rbj7Z0+XAhy8bgiNU7g==" saltValue="523uO1+eR0hIyoAlGaU98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488</v>
      </c>
      <c r="L45" s="58">
        <v>510</v>
      </c>
      <c r="M45" s="58">
        <v>538</v>
      </c>
      <c r="N45" s="58">
        <v>513</v>
      </c>
      <c r="O45" s="59">
        <v>507</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x14ac:dyDescent="0.15">
      <c r="A48" s="46"/>
      <c r="B48" s="1163"/>
      <c r="C48" s="1164"/>
      <c r="D48" s="60"/>
      <c r="E48" s="1140" t="s">
        <v>13</v>
      </c>
      <c r="F48" s="1140"/>
      <c r="G48" s="1140"/>
      <c r="H48" s="1140"/>
      <c r="I48" s="1140"/>
      <c r="J48" s="1141"/>
      <c r="K48" s="61">
        <v>85</v>
      </c>
      <c r="L48" s="62">
        <v>85</v>
      </c>
      <c r="M48" s="62">
        <v>84</v>
      </c>
      <c r="N48" s="62">
        <v>85</v>
      </c>
      <c r="O48" s="63">
        <v>87</v>
      </c>
      <c r="P48" s="46"/>
      <c r="Q48" s="46"/>
      <c r="R48" s="46"/>
      <c r="S48" s="46"/>
      <c r="T48" s="46"/>
      <c r="U48" s="46"/>
    </row>
    <row r="49" spans="1:21" ht="30.75" customHeight="1" x14ac:dyDescent="0.15">
      <c r="A49" s="46"/>
      <c r="B49" s="1163"/>
      <c r="C49" s="1164"/>
      <c r="D49" s="60"/>
      <c r="E49" s="1140" t="s">
        <v>14</v>
      </c>
      <c r="F49" s="1140"/>
      <c r="G49" s="1140"/>
      <c r="H49" s="1140"/>
      <c r="I49" s="1140"/>
      <c r="J49" s="1141"/>
      <c r="K49" s="61">
        <v>64</v>
      </c>
      <c r="L49" s="62">
        <v>61</v>
      </c>
      <c r="M49" s="62">
        <v>61</v>
      </c>
      <c r="N49" s="62">
        <v>63</v>
      </c>
      <c r="O49" s="63">
        <v>60</v>
      </c>
      <c r="P49" s="46"/>
      <c r="Q49" s="46"/>
      <c r="R49" s="46"/>
      <c r="S49" s="46"/>
      <c r="T49" s="46"/>
      <c r="U49" s="46"/>
    </row>
    <row r="50" spans="1:21" ht="30.75" customHeight="1" x14ac:dyDescent="0.15">
      <c r="A50" s="46"/>
      <c r="B50" s="1163"/>
      <c r="C50" s="1164"/>
      <c r="D50" s="60"/>
      <c r="E50" s="1140" t="s">
        <v>15</v>
      </c>
      <c r="F50" s="1140"/>
      <c r="G50" s="1140"/>
      <c r="H50" s="1140"/>
      <c r="I50" s="1140"/>
      <c r="J50" s="1141"/>
      <c r="K50" s="61">
        <v>0</v>
      </c>
      <c r="L50" s="62">
        <v>0</v>
      </c>
      <c r="M50" s="62">
        <v>0</v>
      </c>
      <c r="N50" s="62">
        <v>0</v>
      </c>
      <c r="O50" s="63">
        <v>0</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488</v>
      </c>
      <c r="L51" s="62">
        <v>0</v>
      </c>
      <c r="M51" s="62" t="s">
        <v>488</v>
      </c>
      <c r="N51" s="62" t="s">
        <v>488</v>
      </c>
      <c r="O51" s="63" t="s">
        <v>488</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489</v>
      </c>
      <c r="L52" s="62">
        <v>482</v>
      </c>
      <c r="M52" s="62">
        <v>491</v>
      </c>
      <c r="N52" s="62">
        <v>458</v>
      </c>
      <c r="O52" s="63">
        <v>434</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148</v>
      </c>
      <c r="L53" s="67">
        <v>174</v>
      </c>
      <c r="M53" s="67">
        <v>192</v>
      </c>
      <c r="N53" s="67">
        <v>203</v>
      </c>
      <c r="O53" s="68">
        <v>220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Sn/KQ+AT+sGM5UCunpr6FPsM3B2SSCK9hAEW+NcP9bz7PgjAf0ET6nmcgl3fsf4VLWOLattjpS6T8iflCbPs2g==" saltValue="9eHdfnHXKGzUm6Zc2MG0t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81" t="s">
        <v>30</v>
      </c>
      <c r="C41" s="1182"/>
      <c r="D41" s="103"/>
      <c r="E41" s="1183" t="s">
        <v>31</v>
      </c>
      <c r="F41" s="1183"/>
      <c r="G41" s="1183"/>
      <c r="H41" s="1184"/>
      <c r="I41" s="330">
        <v>4550</v>
      </c>
      <c r="J41" s="331">
        <v>4671</v>
      </c>
      <c r="K41" s="331">
        <v>4702</v>
      </c>
      <c r="L41" s="331">
        <v>4479</v>
      </c>
      <c r="M41" s="332">
        <v>4188</v>
      </c>
    </row>
    <row r="42" spans="2:13" ht="27.75" customHeight="1" x14ac:dyDescent="0.15">
      <c r="B42" s="1171"/>
      <c r="C42" s="1172"/>
      <c r="D42" s="104"/>
      <c r="E42" s="1175" t="s">
        <v>32</v>
      </c>
      <c r="F42" s="1175"/>
      <c r="G42" s="1175"/>
      <c r="H42" s="1176"/>
      <c r="I42" s="333" t="s">
        <v>488</v>
      </c>
      <c r="J42" s="334" t="s">
        <v>488</v>
      </c>
      <c r="K42" s="334" t="s">
        <v>488</v>
      </c>
      <c r="L42" s="334" t="s">
        <v>488</v>
      </c>
      <c r="M42" s="335" t="s">
        <v>488</v>
      </c>
    </row>
    <row r="43" spans="2:13" ht="27.75" customHeight="1" x14ac:dyDescent="0.15">
      <c r="B43" s="1171"/>
      <c r="C43" s="1172"/>
      <c r="D43" s="104"/>
      <c r="E43" s="1175" t="s">
        <v>33</v>
      </c>
      <c r="F43" s="1175"/>
      <c r="G43" s="1175"/>
      <c r="H43" s="1176"/>
      <c r="I43" s="333">
        <v>916</v>
      </c>
      <c r="J43" s="334">
        <v>744</v>
      </c>
      <c r="K43" s="334">
        <v>787</v>
      </c>
      <c r="L43" s="334">
        <v>1039</v>
      </c>
      <c r="M43" s="335">
        <v>1131</v>
      </c>
    </row>
    <row r="44" spans="2:13" ht="27.75" customHeight="1" x14ac:dyDescent="0.15">
      <c r="B44" s="1171"/>
      <c r="C44" s="1172"/>
      <c r="D44" s="104"/>
      <c r="E44" s="1175" t="s">
        <v>34</v>
      </c>
      <c r="F44" s="1175"/>
      <c r="G44" s="1175"/>
      <c r="H44" s="1176"/>
      <c r="I44" s="333">
        <v>481</v>
      </c>
      <c r="J44" s="334">
        <v>455</v>
      </c>
      <c r="K44" s="334">
        <v>402</v>
      </c>
      <c r="L44" s="334">
        <v>346</v>
      </c>
      <c r="M44" s="335">
        <v>301</v>
      </c>
    </row>
    <row r="45" spans="2:13" ht="27.75" customHeight="1" x14ac:dyDescent="0.15">
      <c r="B45" s="1171"/>
      <c r="C45" s="1172"/>
      <c r="D45" s="104"/>
      <c r="E45" s="1175" t="s">
        <v>35</v>
      </c>
      <c r="F45" s="1175"/>
      <c r="G45" s="1175"/>
      <c r="H45" s="1176"/>
      <c r="I45" s="333">
        <v>461</v>
      </c>
      <c r="J45" s="334">
        <v>408</v>
      </c>
      <c r="K45" s="334">
        <v>404</v>
      </c>
      <c r="L45" s="334">
        <v>366</v>
      </c>
      <c r="M45" s="335">
        <v>325</v>
      </c>
    </row>
    <row r="46" spans="2:13" ht="27.75" customHeight="1" x14ac:dyDescent="0.15">
      <c r="B46" s="1171"/>
      <c r="C46" s="1172"/>
      <c r="D46" s="105"/>
      <c r="E46" s="1175" t="s">
        <v>36</v>
      </c>
      <c r="F46" s="1175"/>
      <c r="G46" s="1175"/>
      <c r="H46" s="1176"/>
      <c r="I46" s="333" t="s">
        <v>488</v>
      </c>
      <c r="J46" s="334" t="s">
        <v>488</v>
      </c>
      <c r="K46" s="334" t="s">
        <v>488</v>
      </c>
      <c r="L46" s="334" t="s">
        <v>488</v>
      </c>
      <c r="M46" s="335" t="s">
        <v>488</v>
      </c>
    </row>
    <row r="47" spans="2:13" ht="27.75" customHeight="1" x14ac:dyDescent="0.15">
      <c r="B47" s="1171"/>
      <c r="C47" s="1172"/>
      <c r="D47" s="106"/>
      <c r="E47" s="1185" t="s">
        <v>37</v>
      </c>
      <c r="F47" s="1186"/>
      <c r="G47" s="1186"/>
      <c r="H47" s="1187"/>
      <c r="I47" s="333" t="s">
        <v>488</v>
      </c>
      <c r="J47" s="334" t="s">
        <v>488</v>
      </c>
      <c r="K47" s="334" t="s">
        <v>488</v>
      </c>
      <c r="L47" s="334" t="s">
        <v>488</v>
      </c>
      <c r="M47" s="335" t="s">
        <v>488</v>
      </c>
    </row>
    <row r="48" spans="2:13" ht="27.75" customHeight="1" x14ac:dyDescent="0.15">
      <c r="B48" s="1171"/>
      <c r="C48" s="1172"/>
      <c r="D48" s="104"/>
      <c r="E48" s="1175" t="s">
        <v>38</v>
      </c>
      <c r="F48" s="1175"/>
      <c r="G48" s="1175"/>
      <c r="H48" s="1176"/>
      <c r="I48" s="333" t="s">
        <v>488</v>
      </c>
      <c r="J48" s="334" t="s">
        <v>488</v>
      </c>
      <c r="K48" s="334" t="s">
        <v>488</v>
      </c>
      <c r="L48" s="334" t="s">
        <v>488</v>
      </c>
      <c r="M48" s="335" t="s">
        <v>488</v>
      </c>
    </row>
    <row r="49" spans="2:13" ht="27.75" customHeight="1" x14ac:dyDescent="0.15">
      <c r="B49" s="1173"/>
      <c r="C49" s="1174"/>
      <c r="D49" s="104"/>
      <c r="E49" s="1175" t="s">
        <v>39</v>
      </c>
      <c r="F49" s="1175"/>
      <c r="G49" s="1175"/>
      <c r="H49" s="1176"/>
      <c r="I49" s="333" t="s">
        <v>488</v>
      </c>
      <c r="J49" s="334" t="s">
        <v>488</v>
      </c>
      <c r="K49" s="334" t="s">
        <v>488</v>
      </c>
      <c r="L49" s="334" t="s">
        <v>488</v>
      </c>
      <c r="M49" s="335" t="s">
        <v>488</v>
      </c>
    </row>
    <row r="50" spans="2:13" ht="27.75" customHeight="1" x14ac:dyDescent="0.15">
      <c r="B50" s="1169" t="s">
        <v>40</v>
      </c>
      <c r="C50" s="1170"/>
      <c r="D50" s="107"/>
      <c r="E50" s="1175" t="s">
        <v>41</v>
      </c>
      <c r="F50" s="1175"/>
      <c r="G50" s="1175"/>
      <c r="H50" s="1176"/>
      <c r="I50" s="333">
        <v>7095</v>
      </c>
      <c r="J50" s="334">
        <v>7540</v>
      </c>
      <c r="K50" s="334">
        <v>7594</v>
      </c>
      <c r="L50" s="334">
        <v>7425</v>
      </c>
      <c r="M50" s="335">
        <v>7029</v>
      </c>
    </row>
    <row r="51" spans="2:13" ht="27.75" customHeight="1" x14ac:dyDescent="0.15">
      <c r="B51" s="1171"/>
      <c r="C51" s="1172"/>
      <c r="D51" s="104"/>
      <c r="E51" s="1175" t="s">
        <v>42</v>
      </c>
      <c r="F51" s="1175"/>
      <c r="G51" s="1175"/>
      <c r="H51" s="1176"/>
      <c r="I51" s="333">
        <v>133</v>
      </c>
      <c r="J51" s="334">
        <v>145</v>
      </c>
      <c r="K51" s="334">
        <v>144</v>
      </c>
      <c r="L51" s="334">
        <v>143</v>
      </c>
      <c r="M51" s="335">
        <v>114</v>
      </c>
    </row>
    <row r="52" spans="2:13" ht="27.75" customHeight="1" x14ac:dyDescent="0.15">
      <c r="B52" s="1173"/>
      <c r="C52" s="1174"/>
      <c r="D52" s="104"/>
      <c r="E52" s="1175" t="s">
        <v>43</v>
      </c>
      <c r="F52" s="1175"/>
      <c r="G52" s="1175"/>
      <c r="H52" s="1176"/>
      <c r="I52" s="333">
        <v>4206</v>
      </c>
      <c r="J52" s="334">
        <v>4167</v>
      </c>
      <c r="K52" s="334">
        <v>4184</v>
      </c>
      <c r="L52" s="334">
        <v>3940</v>
      </c>
      <c r="M52" s="335">
        <v>3687</v>
      </c>
    </row>
    <row r="53" spans="2:13" ht="27.75" customHeight="1" thickBot="1" x14ac:dyDescent="0.2">
      <c r="B53" s="1177" t="s">
        <v>19</v>
      </c>
      <c r="C53" s="1178"/>
      <c r="D53" s="108"/>
      <c r="E53" s="1179" t="s">
        <v>44</v>
      </c>
      <c r="F53" s="1179"/>
      <c r="G53" s="1179"/>
      <c r="H53" s="1180"/>
      <c r="I53" s="336">
        <v>-5026</v>
      </c>
      <c r="J53" s="337">
        <v>-5575</v>
      </c>
      <c r="K53" s="337">
        <v>-5627</v>
      </c>
      <c r="L53" s="337">
        <v>-5278</v>
      </c>
      <c r="M53" s="338">
        <v>-4886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h10SrNCrygqH3uIEFxcUb5ws6oeWDhtdqkc9mptFDewRxxUzsQtIIGbp89tA4cCt3V8Dqa12VJ8NcQP7gIXWSQ==" saltValue="hy05gZQPyGswQNhbKF74E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0" zoomScaleNormal="8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339">
        <v>1642</v>
      </c>
      <c r="G55" s="339">
        <v>1574</v>
      </c>
      <c r="H55" s="340">
        <v>1533</v>
      </c>
    </row>
    <row r="56" spans="2:8" ht="52.5" customHeight="1" x14ac:dyDescent="0.15">
      <c r="B56" s="120"/>
      <c r="C56" s="1198" t="s">
        <v>47</v>
      </c>
      <c r="D56" s="1198"/>
      <c r="E56" s="1199"/>
      <c r="F56" s="341">
        <v>1523</v>
      </c>
      <c r="G56" s="341">
        <v>1521</v>
      </c>
      <c r="H56" s="342">
        <v>1519</v>
      </c>
    </row>
    <row r="57" spans="2:8" ht="53.25" customHeight="1" x14ac:dyDescent="0.15">
      <c r="B57" s="120"/>
      <c r="C57" s="1200" t="s">
        <v>48</v>
      </c>
      <c r="D57" s="1200"/>
      <c r="E57" s="1201"/>
      <c r="F57" s="343">
        <v>4022</v>
      </c>
      <c r="G57" s="343">
        <v>3987</v>
      </c>
      <c r="H57" s="344">
        <v>3698</v>
      </c>
    </row>
    <row r="58" spans="2:8" ht="45.75" customHeight="1" x14ac:dyDescent="0.15">
      <c r="B58" s="121"/>
      <c r="C58" s="1188" t="s">
        <v>558</v>
      </c>
      <c r="D58" s="1189"/>
      <c r="E58" s="1190"/>
      <c r="F58" s="345">
        <v>1549</v>
      </c>
      <c r="G58" s="345">
        <v>1554</v>
      </c>
      <c r="H58" s="346">
        <v>1357</v>
      </c>
    </row>
    <row r="59" spans="2:8" ht="45.75" customHeight="1" x14ac:dyDescent="0.15">
      <c r="B59" s="121"/>
      <c r="C59" s="1188" t="s">
        <v>559</v>
      </c>
      <c r="D59" s="1189"/>
      <c r="E59" s="1190"/>
      <c r="F59" s="345">
        <v>899</v>
      </c>
      <c r="G59" s="345">
        <v>899</v>
      </c>
      <c r="H59" s="346">
        <v>862</v>
      </c>
    </row>
    <row r="60" spans="2:8" ht="45.75" customHeight="1" x14ac:dyDescent="0.15">
      <c r="B60" s="121"/>
      <c r="C60" s="1188" t="s">
        <v>560</v>
      </c>
      <c r="D60" s="1189"/>
      <c r="E60" s="1190"/>
      <c r="F60" s="345">
        <v>575</v>
      </c>
      <c r="G60" s="345">
        <v>575</v>
      </c>
      <c r="H60" s="346">
        <v>575</v>
      </c>
    </row>
    <row r="61" spans="2:8" ht="45.75" customHeight="1" x14ac:dyDescent="0.15">
      <c r="B61" s="121"/>
      <c r="C61" s="1188" t="s">
        <v>561</v>
      </c>
      <c r="D61" s="1189"/>
      <c r="E61" s="1190"/>
      <c r="F61" s="345">
        <v>422</v>
      </c>
      <c r="G61" s="345">
        <v>389</v>
      </c>
      <c r="H61" s="346">
        <v>347</v>
      </c>
    </row>
    <row r="62" spans="2:8" ht="45.75" customHeight="1" thickBot="1" x14ac:dyDescent="0.2">
      <c r="B62" s="122"/>
      <c r="C62" s="1191" t="s">
        <v>562</v>
      </c>
      <c r="D62" s="1192"/>
      <c r="E62" s="1193"/>
      <c r="F62" s="347">
        <v>200</v>
      </c>
      <c r="G62" s="347">
        <v>200</v>
      </c>
      <c r="H62" s="348">
        <v>200</v>
      </c>
    </row>
    <row r="63" spans="2:8" ht="52.5" customHeight="1" thickBot="1" x14ac:dyDescent="0.2">
      <c r="B63" s="123"/>
      <c r="C63" s="1194" t="s">
        <v>49</v>
      </c>
      <c r="D63" s="1194"/>
      <c r="E63" s="1195"/>
      <c r="F63" s="349">
        <v>7186</v>
      </c>
      <c r="G63" s="349">
        <v>7082</v>
      </c>
      <c r="H63" s="350">
        <v>6750</v>
      </c>
    </row>
    <row r="64" spans="2:8" x14ac:dyDescent="0.15"/>
  </sheetData>
  <sheetProtection algorithmName="SHA-512" hashValue="Fbg0Ll7kQqVZ971tkfuadmwmvfOT9bndQl4lwCu36Rs2eZXP3bFHrz9X+hkyegkwT83T9IycCk3pHnTy9XEXvQ==" saltValue="B3z9sdWCHXJzpuc3g8+q9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134791</v>
      </c>
      <c r="E3" s="142"/>
      <c r="F3" s="143">
        <v>200194</v>
      </c>
      <c r="G3" s="144"/>
      <c r="H3" s="145"/>
    </row>
    <row r="4" spans="1:8" x14ac:dyDescent="0.15">
      <c r="A4" s="146"/>
      <c r="B4" s="147"/>
      <c r="C4" s="148"/>
      <c r="D4" s="149">
        <v>58971</v>
      </c>
      <c r="E4" s="150"/>
      <c r="F4" s="151">
        <v>106422</v>
      </c>
      <c r="G4" s="152"/>
      <c r="H4" s="153"/>
    </row>
    <row r="5" spans="1:8" x14ac:dyDescent="0.15">
      <c r="A5" s="134" t="s">
        <v>520</v>
      </c>
      <c r="B5" s="139"/>
      <c r="C5" s="140"/>
      <c r="D5" s="141">
        <v>132924</v>
      </c>
      <c r="E5" s="142"/>
      <c r="F5" s="143">
        <v>196914</v>
      </c>
      <c r="G5" s="144"/>
      <c r="H5" s="145"/>
    </row>
    <row r="6" spans="1:8" x14ac:dyDescent="0.15">
      <c r="A6" s="146"/>
      <c r="B6" s="147"/>
      <c r="C6" s="148"/>
      <c r="D6" s="149">
        <v>83783</v>
      </c>
      <c r="E6" s="150"/>
      <c r="F6" s="151">
        <v>98966</v>
      </c>
      <c r="G6" s="152"/>
      <c r="H6" s="153"/>
    </row>
    <row r="7" spans="1:8" x14ac:dyDescent="0.15">
      <c r="A7" s="134" t="s">
        <v>521</v>
      </c>
      <c r="B7" s="139"/>
      <c r="C7" s="140"/>
      <c r="D7" s="141">
        <v>146169</v>
      </c>
      <c r="E7" s="142"/>
      <c r="F7" s="143">
        <v>204757</v>
      </c>
      <c r="G7" s="144"/>
      <c r="H7" s="145"/>
    </row>
    <row r="8" spans="1:8" x14ac:dyDescent="0.15">
      <c r="A8" s="146"/>
      <c r="B8" s="147"/>
      <c r="C8" s="148"/>
      <c r="D8" s="149">
        <v>110659</v>
      </c>
      <c r="E8" s="150"/>
      <c r="F8" s="151">
        <v>106071</v>
      </c>
      <c r="G8" s="152"/>
      <c r="H8" s="153"/>
    </row>
    <row r="9" spans="1:8" x14ac:dyDescent="0.15">
      <c r="A9" s="134" t="s">
        <v>522</v>
      </c>
      <c r="B9" s="139"/>
      <c r="C9" s="140"/>
      <c r="D9" s="141">
        <v>87355</v>
      </c>
      <c r="E9" s="142"/>
      <c r="F9" s="143">
        <v>194971</v>
      </c>
      <c r="G9" s="144"/>
      <c r="H9" s="145"/>
    </row>
    <row r="10" spans="1:8" x14ac:dyDescent="0.15">
      <c r="A10" s="146"/>
      <c r="B10" s="147"/>
      <c r="C10" s="148"/>
      <c r="D10" s="149">
        <v>50155</v>
      </c>
      <c r="E10" s="150"/>
      <c r="F10" s="151">
        <v>105966</v>
      </c>
      <c r="G10" s="152"/>
      <c r="H10" s="153"/>
    </row>
    <row r="11" spans="1:8" x14ac:dyDescent="0.15">
      <c r="A11" s="134" t="s">
        <v>523</v>
      </c>
      <c r="B11" s="139"/>
      <c r="C11" s="140"/>
      <c r="D11" s="141">
        <v>106861</v>
      </c>
      <c r="E11" s="142"/>
      <c r="F11" s="143">
        <v>224172</v>
      </c>
      <c r="G11" s="144"/>
      <c r="H11" s="145"/>
    </row>
    <row r="12" spans="1:8" x14ac:dyDescent="0.15">
      <c r="A12" s="146"/>
      <c r="B12" s="147"/>
      <c r="C12" s="154"/>
      <c r="D12" s="149">
        <v>74244</v>
      </c>
      <c r="E12" s="150"/>
      <c r="F12" s="151">
        <v>117611</v>
      </c>
      <c r="G12" s="152"/>
      <c r="H12" s="153"/>
    </row>
    <row r="13" spans="1:8" x14ac:dyDescent="0.15">
      <c r="A13" s="134"/>
      <c r="B13" s="139"/>
      <c r="C13" s="140"/>
      <c r="D13" s="141">
        <v>121620</v>
      </c>
      <c r="E13" s="142"/>
      <c r="F13" s="143">
        <v>204202</v>
      </c>
      <c r="G13" s="155"/>
      <c r="H13" s="145"/>
    </row>
    <row r="14" spans="1:8" x14ac:dyDescent="0.15">
      <c r="A14" s="146"/>
      <c r="B14" s="147"/>
      <c r="C14" s="148"/>
      <c r="D14" s="149">
        <v>75562</v>
      </c>
      <c r="E14" s="150"/>
      <c r="F14" s="151">
        <v>107007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3.96</v>
      </c>
      <c r="C19" s="156">
        <f>ROUND(VALUE(SUBSTITUTE(実質収支比率等に係る経年分析!G$48,"▲","-")),2)</f>
        <v>7.83</v>
      </c>
      <c r="D19" s="156">
        <f>ROUND(VALUE(SUBSTITUTE(実質収支比率等に係る経年分析!H$48,"▲","-")),2)</f>
        <v>4.51</v>
      </c>
      <c r="E19" s="156">
        <f>ROUND(VALUE(SUBSTITUTE(実質収支比率等に係る経年分析!I$48,"▲","-")),2)</f>
        <v>4.45</v>
      </c>
      <c r="F19" s="156">
        <f>ROUND(VALUE(SUBSTITUTE(実質収支比率等に係る経年分析!J$48,"▲","-")),2)</f>
        <v>4.4000000000000004</v>
      </c>
    </row>
    <row r="20" spans="1:11" x14ac:dyDescent="0.15">
      <c r="A20" s="156" t="s">
        <v>53</v>
      </c>
      <c r="B20" s="156">
        <f>ROUND(VALUE(SUBSTITUTE(実質収支比率等に係る経年分析!F$47,"▲","-")),2)</f>
        <v>42.17</v>
      </c>
      <c r="C20" s="156">
        <f>ROUND(VALUE(SUBSTITUTE(実質収支比率等に係る経年分析!G$47,"▲","-")),2)</f>
        <v>41</v>
      </c>
      <c r="D20" s="156">
        <f>ROUND(VALUE(SUBSTITUTE(実質収支比率等に係る経年分析!H$47,"▲","-")),2)</f>
        <v>45.92</v>
      </c>
      <c r="E20" s="156">
        <f>ROUND(VALUE(SUBSTITUTE(実質収支比率等に係る経年分析!I$47,"▲","-")),2)</f>
        <v>44.37</v>
      </c>
      <c r="F20" s="156">
        <f>ROUND(VALUE(SUBSTITUTE(実質収支比率等に係る経年分析!J$47,"▲","-")),2)</f>
        <v>42.26</v>
      </c>
    </row>
    <row r="21" spans="1:11" x14ac:dyDescent="0.15">
      <c r="A21" s="156" t="s">
        <v>54</v>
      </c>
      <c r="B21" s="156">
        <f>IF(ISNUMBER(VALUE(SUBSTITUTE(実質収支比率等に係る経年分析!F$49,"▲","-"))),ROUND(VALUE(SUBSTITUTE(実質収支比率等に係る経年分析!F$49,"▲","-")),2),NA())</f>
        <v>-1</v>
      </c>
      <c r="C21" s="156">
        <f>IF(ISNUMBER(VALUE(SUBSTITUTE(実質収支比率等に係る経年分析!G$49,"▲","-"))),ROUND(VALUE(SUBSTITUTE(実質収支比率等に係る経年分析!G$49,"▲","-")),2),NA())</f>
        <v>4.18</v>
      </c>
      <c r="D21" s="156">
        <f>IF(ISNUMBER(VALUE(SUBSTITUTE(実質収支比率等に係る経年分析!H$49,"▲","-"))),ROUND(VALUE(SUBSTITUTE(実質収支比率等に係る経年分析!H$49,"▲","-")),2),NA())</f>
        <v>-3.47</v>
      </c>
      <c r="E21" s="156">
        <f>IF(ISNUMBER(VALUE(SUBSTITUTE(実質収支比率等に係る経年分析!I$49,"▲","-"))),ROUND(VALUE(SUBSTITUTE(実質収支比率等に係る経年分析!I$49,"▲","-")),2),NA())</f>
        <v>-4.3</v>
      </c>
      <c r="F21" s="156">
        <f>IF(ISNUMBER(VALUE(SUBSTITUTE(実質収支比率等に係る経年分析!J$49,"▲","-"))),ROUND(VALUE(SUBSTITUTE(実質収支比率等に係る経年分析!J$49,"▲","-")),2),NA())</f>
        <v>-3.24</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0.21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0.28000000000000003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0.46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0.09</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15">
      <c r="A31" s="157" t="str">
        <f>IF(連結実質赤字比率に係る赤字・黒字の構成分析!C$39="",NA(),連結実質赤字比率に係る赤字・黒字の構成分析!C$39)</f>
        <v>漁業集落排水事業会計</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0.38</v>
      </c>
    </row>
    <row r="32" spans="1:11" x14ac:dyDescent="0.15">
      <c r="A32" s="157" t="str">
        <f>IF(連結実質赤字比率に係る赤字・黒字の構成分析!C$38="",NA(),連結実質赤字比率に係る赤字・黒字の構成分析!C$38)</f>
        <v>簡易水道事業会計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2.4700000000000002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2.4500000000000002</v>
      </c>
    </row>
    <row r="33" spans="1:16" x14ac:dyDescent="0.15">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3.95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7.82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4.5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4.45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4.4000000000000004</v>
      </c>
    </row>
    <row r="34" spans="1:16" x14ac:dyDescent="0.15">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5.25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1.76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1.79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2.71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5.19</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4.5199999999999996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4.34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4.8499999999999996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5.13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5.21</v>
      </c>
    </row>
    <row r="36" spans="1:16" x14ac:dyDescent="0.15">
      <c r="A36" s="157" t="str">
        <f>IF(連結実質赤字比率に係る赤字・黒字の構成分析!C$34="",NA(),連結実質赤字比率に係る赤字・黒字の構成分析!C$34)</f>
        <v>町立太良病院事業会計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49.77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50.97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54.67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58.07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57.3</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489</v>
      </c>
      <c r="E42" s="158"/>
      <c r="F42" s="158"/>
      <c r="G42" s="158">
        <f>'実質公債費比率（分子）の構造'!L$52</f>
        <v>482</v>
      </c>
      <c r="H42" s="158"/>
      <c r="I42" s="158"/>
      <c r="J42" s="158">
        <f>'実質公債費比率（分子）の構造'!M$52</f>
        <v>491</v>
      </c>
      <c r="K42" s="158"/>
      <c r="L42" s="158"/>
      <c r="M42" s="158">
        <f>'実質公債費比率（分子）の構造'!N$52</f>
        <v>458</v>
      </c>
      <c r="N42" s="158"/>
      <c r="O42" s="158"/>
      <c r="P42" s="158">
        <f>'実質公債費比率（分子）の構造'!O$52</f>
        <v>434</v>
      </c>
    </row>
    <row r="43" spans="1:16" x14ac:dyDescent="0.15">
      <c r="A43" s="158" t="s">
        <v>16</v>
      </c>
      <c r="B43" s="158" t="str">
        <f>'実質公債費比率（分子）の構造'!K$51</f>
        <v>-</v>
      </c>
      <c r="C43" s="158"/>
      <c r="D43" s="158"/>
      <c r="E43" s="158">
        <f>'実質公債費比率（分子）の構造'!L$51</f>
        <v>0</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x14ac:dyDescent="0.15">
      <c r="A45" s="158" t="s">
        <v>63</v>
      </c>
      <c r="B45" s="158">
        <f>'実質公債費比率（分子）の構造'!K$49</f>
        <v>64</v>
      </c>
      <c r="C45" s="158"/>
      <c r="D45" s="158"/>
      <c r="E45" s="158">
        <f>'実質公債費比率（分子）の構造'!L$49</f>
        <v>61</v>
      </c>
      <c r="F45" s="158"/>
      <c r="G45" s="158"/>
      <c r="H45" s="158">
        <f>'実質公債費比率（分子）の構造'!M$49</f>
        <v>61</v>
      </c>
      <c r="I45" s="158"/>
      <c r="J45" s="158"/>
      <c r="K45" s="158">
        <f>'実質公債費比率（分子）の構造'!N$49</f>
        <v>63</v>
      </c>
      <c r="L45" s="158"/>
      <c r="M45" s="158"/>
      <c r="N45" s="158">
        <f>'実質公債費比率（分子）の構造'!O$49</f>
        <v>60</v>
      </c>
      <c r="O45" s="158"/>
      <c r="P45" s="158"/>
    </row>
    <row r="46" spans="1:16" x14ac:dyDescent="0.15">
      <c r="A46" s="158" t="s">
        <v>64</v>
      </c>
      <c r="B46" s="158">
        <f>'実質公債費比率（分子）の構造'!K$48</f>
        <v>85</v>
      </c>
      <c r="C46" s="158"/>
      <c r="D46" s="158"/>
      <c r="E46" s="158">
        <f>'実質公債費比率（分子）の構造'!L$48</f>
        <v>85</v>
      </c>
      <c r="F46" s="158"/>
      <c r="G46" s="158"/>
      <c r="H46" s="158">
        <f>'実質公債費比率（分子）の構造'!M$48</f>
        <v>84</v>
      </c>
      <c r="I46" s="158"/>
      <c r="J46" s="158"/>
      <c r="K46" s="158">
        <f>'実質公債費比率（分子）の構造'!N$48</f>
        <v>85</v>
      </c>
      <c r="L46" s="158"/>
      <c r="M46" s="158"/>
      <c r="N46" s="158">
        <f>'実質公債費比率（分子）の構造'!O$48</f>
        <v>87</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488</v>
      </c>
      <c r="C49" s="158"/>
      <c r="D49" s="158"/>
      <c r="E49" s="158">
        <f>'実質公債費比率（分子）の構造'!L$45</f>
        <v>510</v>
      </c>
      <c r="F49" s="158"/>
      <c r="G49" s="158"/>
      <c r="H49" s="158">
        <f>'実質公債費比率（分子）の構造'!M$45</f>
        <v>538</v>
      </c>
      <c r="I49" s="158"/>
      <c r="J49" s="158"/>
      <c r="K49" s="158">
        <f>'実質公債費比率（分子）の構造'!N$45</f>
        <v>513</v>
      </c>
      <c r="L49" s="158"/>
      <c r="M49" s="158"/>
      <c r="N49" s="158">
        <f>'実質公債費比率（分子）の構造'!O$45</f>
        <v>507</v>
      </c>
      <c r="O49" s="158"/>
      <c r="P49" s="158"/>
    </row>
    <row r="50" spans="1:16" x14ac:dyDescent="0.15">
      <c r="A50" s="158" t="s">
        <v>67</v>
      </c>
      <c r="B50" s="158" t="e">
        <f>NA()</f>
        <v>#N/A</v>
      </c>
      <c r="C50" s="158">
        <f>IF(ISNUMBER('実質公債費比率（分子）の構造'!K$53),'実質公債費比率（分子）の構造'!K$53,NA())</f>
        <v>148</v>
      </c>
      <c r="D50" s="158" t="e">
        <f>NA()</f>
        <v>#N/A</v>
      </c>
      <c r="E50" s="158" t="e">
        <f>NA()</f>
        <v>#N/A</v>
      </c>
      <c r="F50" s="158">
        <f>IF(ISNUMBER('実質公債費比率（分子）の構造'!L$53),'実質公債費比率（分子）の構造'!L$53,NA())</f>
        <v>174</v>
      </c>
      <c r="G50" s="158" t="e">
        <f>NA()</f>
        <v>#N/A</v>
      </c>
      <c r="H50" s="158" t="e">
        <f>NA()</f>
        <v>#N/A</v>
      </c>
      <c r="I50" s="158">
        <f>IF(ISNUMBER('実質公債費比率（分子）の構造'!M$53),'実質公債費比率（分子）の構造'!M$53,NA())</f>
        <v>192</v>
      </c>
      <c r="J50" s="158" t="e">
        <f>NA()</f>
        <v>#N/A</v>
      </c>
      <c r="K50" s="158" t="e">
        <f>NA()</f>
        <v>#N/A</v>
      </c>
      <c r="L50" s="158">
        <f>IF(ISNUMBER('実質公債費比率（分子）の構造'!N$53),'実質公債費比率（分子）の構造'!N$53,NA())</f>
        <v>203</v>
      </c>
      <c r="M50" s="158" t="e">
        <f>NA()</f>
        <v>#N/A</v>
      </c>
      <c r="N50" s="158" t="e">
        <f>NA()</f>
        <v>#N/A</v>
      </c>
      <c r="O50" s="158">
        <f>IF(ISNUMBER('実質公債費比率（分子）の構造'!O$53),'実質公債費比率（分子）の構造'!O$53,NA())</f>
        <v>220</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4206</v>
      </c>
      <c r="E56" s="157"/>
      <c r="F56" s="157"/>
      <c r="G56" s="157">
        <f>'将来負担比率（分子）の構造'!J$52</f>
        <v>4167</v>
      </c>
      <c r="H56" s="157"/>
      <c r="I56" s="157"/>
      <c r="J56" s="157">
        <f>'将来負担比率（分子）の構造'!K$52</f>
        <v>4184</v>
      </c>
      <c r="K56" s="157"/>
      <c r="L56" s="157"/>
      <c r="M56" s="157">
        <f>'将来負担比率（分子）の構造'!L$52</f>
        <v>3940</v>
      </c>
      <c r="N56" s="157"/>
      <c r="O56" s="157"/>
      <c r="P56" s="157">
        <f>'将来負担比率（分子）の構造'!M$52</f>
        <v>3687</v>
      </c>
    </row>
    <row r="57" spans="1:16" x14ac:dyDescent="0.15">
      <c r="A57" s="157" t="s">
        <v>42</v>
      </c>
      <c r="B57" s="157"/>
      <c r="C57" s="157"/>
      <c r="D57" s="157">
        <f>'将来負担比率（分子）の構造'!I$51</f>
        <v>133</v>
      </c>
      <c r="E57" s="157"/>
      <c r="F57" s="157"/>
      <c r="G57" s="157">
        <f>'将来負担比率（分子）の構造'!J$51</f>
        <v>145</v>
      </c>
      <c r="H57" s="157"/>
      <c r="I57" s="157"/>
      <c r="J57" s="157">
        <f>'将来負担比率（分子）の構造'!K$51</f>
        <v>144</v>
      </c>
      <c r="K57" s="157"/>
      <c r="L57" s="157"/>
      <c r="M57" s="157">
        <f>'将来負担比率（分子）の構造'!L$51</f>
        <v>143</v>
      </c>
      <c r="N57" s="157"/>
      <c r="O57" s="157"/>
      <c r="P57" s="157">
        <f>'将来負担比率（分子）の構造'!M$51</f>
        <v>114</v>
      </c>
    </row>
    <row r="58" spans="1:16" x14ac:dyDescent="0.15">
      <c r="A58" s="157" t="s">
        <v>41</v>
      </c>
      <c r="B58" s="157"/>
      <c r="C58" s="157"/>
      <c r="D58" s="157">
        <f>'将来負担比率（分子）の構造'!I$50</f>
        <v>7095</v>
      </c>
      <c r="E58" s="157"/>
      <c r="F58" s="157"/>
      <c r="G58" s="157">
        <f>'将来負担比率（分子）の構造'!J$50</f>
        <v>7540</v>
      </c>
      <c r="H58" s="157"/>
      <c r="I58" s="157"/>
      <c r="J58" s="157">
        <f>'将来負担比率（分子）の構造'!K$50</f>
        <v>7594</v>
      </c>
      <c r="K58" s="157"/>
      <c r="L58" s="157"/>
      <c r="M58" s="157">
        <f>'将来負担比率（分子）の構造'!L$50</f>
        <v>7425</v>
      </c>
      <c r="N58" s="157"/>
      <c r="O58" s="157"/>
      <c r="P58" s="157">
        <f>'将来負担比率（分子）の構造'!M$50</f>
        <v>7029</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461</v>
      </c>
      <c r="C62" s="157"/>
      <c r="D62" s="157"/>
      <c r="E62" s="157">
        <f>'将来負担比率（分子）の構造'!J$45</f>
        <v>408</v>
      </c>
      <c r="F62" s="157"/>
      <c r="G62" s="157"/>
      <c r="H62" s="157">
        <f>'将来負担比率（分子）の構造'!K$45</f>
        <v>404</v>
      </c>
      <c r="I62" s="157"/>
      <c r="J62" s="157"/>
      <c r="K62" s="157">
        <f>'将来負担比率（分子）の構造'!L$45</f>
        <v>366</v>
      </c>
      <c r="L62" s="157"/>
      <c r="M62" s="157"/>
      <c r="N62" s="157">
        <f>'将来負担比率（分子）の構造'!M$45</f>
        <v>325</v>
      </c>
      <c r="O62" s="157"/>
      <c r="P62" s="157"/>
    </row>
    <row r="63" spans="1:16" x14ac:dyDescent="0.15">
      <c r="A63" s="157" t="s">
        <v>34</v>
      </c>
      <c r="B63" s="157">
        <f>'将来負担比率（分子）の構造'!I$44</f>
        <v>481</v>
      </c>
      <c r="C63" s="157"/>
      <c r="D63" s="157"/>
      <c r="E63" s="157">
        <f>'将来負担比率（分子）の構造'!J$44</f>
        <v>455</v>
      </c>
      <c r="F63" s="157"/>
      <c r="G63" s="157"/>
      <c r="H63" s="157">
        <f>'将来負担比率（分子）の構造'!K$44</f>
        <v>402</v>
      </c>
      <c r="I63" s="157"/>
      <c r="J63" s="157"/>
      <c r="K63" s="157">
        <f>'将来負担比率（分子）の構造'!L$44</f>
        <v>346</v>
      </c>
      <c r="L63" s="157"/>
      <c r="M63" s="157"/>
      <c r="N63" s="157">
        <f>'将来負担比率（分子）の構造'!M$44</f>
        <v>301</v>
      </c>
      <c r="O63" s="157"/>
      <c r="P63" s="157"/>
    </row>
    <row r="64" spans="1:16" x14ac:dyDescent="0.15">
      <c r="A64" s="157" t="s">
        <v>33</v>
      </c>
      <c r="B64" s="157">
        <f>'将来負担比率（分子）の構造'!I$43</f>
        <v>916</v>
      </c>
      <c r="C64" s="157"/>
      <c r="D64" s="157"/>
      <c r="E64" s="157">
        <f>'将来負担比率（分子）の構造'!J$43</f>
        <v>744</v>
      </c>
      <c r="F64" s="157"/>
      <c r="G64" s="157"/>
      <c r="H64" s="157">
        <f>'将来負担比率（分子）の構造'!K$43</f>
        <v>787</v>
      </c>
      <c r="I64" s="157"/>
      <c r="J64" s="157"/>
      <c r="K64" s="157">
        <f>'将来負担比率（分子）の構造'!L$43</f>
        <v>1039</v>
      </c>
      <c r="L64" s="157"/>
      <c r="M64" s="157"/>
      <c r="N64" s="157">
        <f>'将来負担比率（分子）の構造'!M$43</f>
        <v>1131</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4550</v>
      </c>
      <c r="C66" s="157"/>
      <c r="D66" s="157"/>
      <c r="E66" s="157">
        <f>'将来負担比率（分子）の構造'!J$41</f>
        <v>4671</v>
      </c>
      <c r="F66" s="157"/>
      <c r="G66" s="157"/>
      <c r="H66" s="157">
        <f>'将来負担比率（分子）の構造'!K$41</f>
        <v>4702</v>
      </c>
      <c r="I66" s="157"/>
      <c r="J66" s="157"/>
      <c r="K66" s="157">
        <f>'将来負担比率（分子）の構造'!L$41</f>
        <v>4479</v>
      </c>
      <c r="L66" s="157"/>
      <c r="M66" s="157"/>
      <c r="N66" s="157">
        <f>'将来負担比率（分子）の構造'!M$41</f>
        <v>4188</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1642</v>
      </c>
      <c r="C72" s="161">
        <f>基金残高に係る経年分析!G55</f>
        <v>1574</v>
      </c>
      <c r="D72" s="161">
        <f>基金残高に係る経年分析!H55</f>
        <v>1533</v>
      </c>
    </row>
    <row r="73" spans="1:16" x14ac:dyDescent="0.15">
      <c r="A73" s="160" t="s">
        <v>74</v>
      </c>
      <c r="B73" s="161">
        <f>基金残高に係る経年分析!F56</f>
        <v>1523</v>
      </c>
      <c r="C73" s="161">
        <f>基金残高に係る経年分析!G56</f>
        <v>1521</v>
      </c>
      <c r="D73" s="161">
        <f>基金残高に係る経年分析!H56</f>
        <v>1519</v>
      </c>
    </row>
    <row r="74" spans="1:16" x14ac:dyDescent="0.15">
      <c r="A74" s="160" t="s">
        <v>75</v>
      </c>
      <c r="B74" s="161">
        <f>基金残高に係る経年分析!F57</f>
        <v>4022</v>
      </c>
      <c r="C74" s="161">
        <f>基金残高に係る経年分析!G57</f>
        <v>3987</v>
      </c>
      <c r="D74" s="161">
        <f>基金残高に係る経年分析!H57</f>
        <v>3698</v>
      </c>
    </row>
  </sheetData>
  <sheetProtection algorithmName="SHA-512" hashValue="WSA6X1umL1uMn46tE5B3Vd64ouTUZ9240ApswSx2SEUO6KtMaIGzGfUQZq3nNTRgyxKZzu/CeDvVZJSVisKAKQ==" saltValue="xuGlSftuh/0AxYTz1VAX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6" t="s">
        <v>206</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207</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208</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209</v>
      </c>
      <c r="S4" s="667"/>
      <c r="T4" s="667"/>
      <c r="U4" s="667"/>
      <c r="V4" s="667"/>
      <c r="W4" s="667"/>
      <c r="X4" s="667"/>
      <c r="Y4" s="668"/>
      <c r="Z4" s="666" t="s">
        <v>210</v>
      </c>
      <c r="AA4" s="667"/>
      <c r="AB4" s="667"/>
      <c r="AC4" s="668"/>
      <c r="AD4" s="666" t="s">
        <v>211</v>
      </c>
      <c r="AE4" s="667"/>
      <c r="AF4" s="667"/>
      <c r="AG4" s="667"/>
      <c r="AH4" s="667"/>
      <c r="AI4" s="667"/>
      <c r="AJ4" s="667"/>
      <c r="AK4" s="668"/>
      <c r="AL4" s="666" t="s">
        <v>210</v>
      </c>
      <c r="AM4" s="667"/>
      <c r="AN4" s="667"/>
      <c r="AO4" s="668"/>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6" t="s">
        <v>215</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216</v>
      </c>
      <c r="C5" s="664"/>
      <c r="D5" s="664"/>
      <c r="E5" s="664"/>
      <c r="F5" s="664"/>
      <c r="G5" s="664"/>
      <c r="H5" s="664"/>
      <c r="I5" s="664"/>
      <c r="J5" s="664"/>
      <c r="K5" s="664"/>
      <c r="L5" s="664"/>
      <c r="M5" s="664"/>
      <c r="N5" s="664"/>
      <c r="O5" s="664"/>
      <c r="P5" s="664"/>
      <c r="Q5" s="665"/>
      <c r="R5" s="660">
        <v>773598</v>
      </c>
      <c r="S5" s="661"/>
      <c r="T5" s="661"/>
      <c r="U5" s="661"/>
      <c r="V5" s="661"/>
      <c r="W5" s="661"/>
      <c r="X5" s="661"/>
      <c r="Y5" s="689"/>
      <c r="Z5" s="702">
        <v>10.5</v>
      </c>
      <c r="AA5" s="702"/>
      <c r="AB5" s="702"/>
      <c r="AC5" s="702"/>
      <c r="AD5" s="703">
        <v>773598</v>
      </c>
      <c r="AE5" s="703"/>
      <c r="AF5" s="703"/>
      <c r="AG5" s="703"/>
      <c r="AH5" s="703"/>
      <c r="AI5" s="703"/>
      <c r="AJ5" s="703"/>
      <c r="AK5" s="703"/>
      <c r="AL5" s="690">
        <v>21</v>
      </c>
      <c r="AM5" s="672"/>
      <c r="AN5" s="672"/>
      <c r="AO5" s="691"/>
      <c r="AP5" s="663" t="s">
        <v>217</v>
      </c>
      <c r="AQ5" s="664"/>
      <c r="AR5" s="664"/>
      <c r="AS5" s="664"/>
      <c r="AT5" s="664"/>
      <c r="AU5" s="664"/>
      <c r="AV5" s="664"/>
      <c r="AW5" s="664"/>
      <c r="AX5" s="664"/>
      <c r="AY5" s="664"/>
      <c r="AZ5" s="664"/>
      <c r="BA5" s="664"/>
      <c r="BB5" s="664"/>
      <c r="BC5" s="664"/>
      <c r="BD5" s="664"/>
      <c r="BE5" s="664"/>
      <c r="BF5" s="665"/>
      <c r="BG5" s="608">
        <v>768026</v>
      </c>
      <c r="BH5" s="609"/>
      <c r="BI5" s="609"/>
      <c r="BJ5" s="609"/>
      <c r="BK5" s="609"/>
      <c r="BL5" s="609"/>
      <c r="BM5" s="609"/>
      <c r="BN5" s="610"/>
      <c r="BO5" s="646">
        <v>99.3</v>
      </c>
      <c r="BP5" s="646"/>
      <c r="BQ5" s="646"/>
      <c r="BR5" s="646"/>
      <c r="BS5" s="647">
        <v>8995</v>
      </c>
      <c r="BT5" s="647"/>
      <c r="BU5" s="647"/>
      <c r="BV5" s="647"/>
      <c r="BW5" s="647"/>
      <c r="BX5" s="647"/>
      <c r="BY5" s="647"/>
      <c r="BZ5" s="647"/>
      <c r="CA5" s="647"/>
      <c r="CB5" s="682"/>
      <c r="CD5" s="666" t="s">
        <v>212</v>
      </c>
      <c r="CE5" s="667"/>
      <c r="CF5" s="667"/>
      <c r="CG5" s="667"/>
      <c r="CH5" s="667"/>
      <c r="CI5" s="667"/>
      <c r="CJ5" s="667"/>
      <c r="CK5" s="667"/>
      <c r="CL5" s="667"/>
      <c r="CM5" s="667"/>
      <c r="CN5" s="667"/>
      <c r="CO5" s="667"/>
      <c r="CP5" s="667"/>
      <c r="CQ5" s="668"/>
      <c r="CR5" s="666" t="s">
        <v>218</v>
      </c>
      <c r="CS5" s="667"/>
      <c r="CT5" s="667"/>
      <c r="CU5" s="667"/>
      <c r="CV5" s="667"/>
      <c r="CW5" s="667"/>
      <c r="CX5" s="667"/>
      <c r="CY5" s="668"/>
      <c r="CZ5" s="666" t="s">
        <v>210</v>
      </c>
      <c r="DA5" s="667"/>
      <c r="DB5" s="667"/>
      <c r="DC5" s="668"/>
      <c r="DD5" s="666" t="s">
        <v>219</v>
      </c>
      <c r="DE5" s="667"/>
      <c r="DF5" s="667"/>
      <c r="DG5" s="667"/>
      <c r="DH5" s="667"/>
      <c r="DI5" s="667"/>
      <c r="DJ5" s="667"/>
      <c r="DK5" s="667"/>
      <c r="DL5" s="667"/>
      <c r="DM5" s="667"/>
      <c r="DN5" s="667"/>
      <c r="DO5" s="667"/>
      <c r="DP5" s="668"/>
      <c r="DQ5" s="666" t="s">
        <v>220</v>
      </c>
      <c r="DR5" s="667"/>
      <c r="DS5" s="667"/>
      <c r="DT5" s="667"/>
      <c r="DU5" s="667"/>
      <c r="DV5" s="667"/>
      <c r="DW5" s="667"/>
      <c r="DX5" s="667"/>
      <c r="DY5" s="667"/>
      <c r="DZ5" s="667"/>
      <c r="EA5" s="667"/>
      <c r="EB5" s="667"/>
      <c r="EC5" s="668"/>
    </row>
    <row r="6" spans="2:143" ht="11.25" customHeight="1" x14ac:dyDescent="0.15">
      <c r="B6" s="605" t="s">
        <v>221</v>
      </c>
      <c r="C6" s="606"/>
      <c r="D6" s="606"/>
      <c r="E6" s="606"/>
      <c r="F6" s="606"/>
      <c r="G6" s="606"/>
      <c r="H6" s="606"/>
      <c r="I6" s="606"/>
      <c r="J6" s="606"/>
      <c r="K6" s="606"/>
      <c r="L6" s="606"/>
      <c r="M6" s="606"/>
      <c r="N6" s="606"/>
      <c r="O6" s="606"/>
      <c r="P6" s="606"/>
      <c r="Q6" s="607"/>
      <c r="R6" s="608">
        <v>73428</v>
      </c>
      <c r="S6" s="609"/>
      <c r="T6" s="609"/>
      <c r="U6" s="609"/>
      <c r="V6" s="609"/>
      <c r="W6" s="609"/>
      <c r="X6" s="609"/>
      <c r="Y6" s="610"/>
      <c r="Z6" s="646">
        <v>1</v>
      </c>
      <c r="AA6" s="646"/>
      <c r="AB6" s="646"/>
      <c r="AC6" s="646"/>
      <c r="AD6" s="647">
        <v>73428</v>
      </c>
      <c r="AE6" s="647"/>
      <c r="AF6" s="647"/>
      <c r="AG6" s="647"/>
      <c r="AH6" s="647"/>
      <c r="AI6" s="647"/>
      <c r="AJ6" s="647"/>
      <c r="AK6" s="647"/>
      <c r="AL6" s="611">
        <v>2</v>
      </c>
      <c r="AM6" s="612"/>
      <c r="AN6" s="612"/>
      <c r="AO6" s="648"/>
      <c r="AP6" s="605" t="s">
        <v>222</v>
      </c>
      <c r="AQ6" s="606"/>
      <c r="AR6" s="606"/>
      <c r="AS6" s="606"/>
      <c r="AT6" s="606"/>
      <c r="AU6" s="606"/>
      <c r="AV6" s="606"/>
      <c r="AW6" s="606"/>
      <c r="AX6" s="606"/>
      <c r="AY6" s="606"/>
      <c r="AZ6" s="606"/>
      <c r="BA6" s="606"/>
      <c r="BB6" s="606"/>
      <c r="BC6" s="606"/>
      <c r="BD6" s="606"/>
      <c r="BE6" s="606"/>
      <c r="BF6" s="607"/>
      <c r="BG6" s="608">
        <v>768026</v>
      </c>
      <c r="BH6" s="609"/>
      <c r="BI6" s="609"/>
      <c r="BJ6" s="609"/>
      <c r="BK6" s="609"/>
      <c r="BL6" s="609"/>
      <c r="BM6" s="609"/>
      <c r="BN6" s="610"/>
      <c r="BO6" s="646">
        <v>99.3</v>
      </c>
      <c r="BP6" s="646"/>
      <c r="BQ6" s="646"/>
      <c r="BR6" s="646"/>
      <c r="BS6" s="647">
        <v>8995</v>
      </c>
      <c r="BT6" s="647"/>
      <c r="BU6" s="647"/>
      <c r="BV6" s="647"/>
      <c r="BW6" s="647"/>
      <c r="BX6" s="647"/>
      <c r="BY6" s="647"/>
      <c r="BZ6" s="647"/>
      <c r="CA6" s="647"/>
      <c r="CB6" s="682"/>
      <c r="CD6" s="663" t="s">
        <v>223</v>
      </c>
      <c r="CE6" s="664"/>
      <c r="CF6" s="664"/>
      <c r="CG6" s="664"/>
      <c r="CH6" s="664"/>
      <c r="CI6" s="664"/>
      <c r="CJ6" s="664"/>
      <c r="CK6" s="664"/>
      <c r="CL6" s="664"/>
      <c r="CM6" s="664"/>
      <c r="CN6" s="664"/>
      <c r="CO6" s="664"/>
      <c r="CP6" s="664"/>
      <c r="CQ6" s="665"/>
      <c r="CR6" s="608">
        <v>82473</v>
      </c>
      <c r="CS6" s="609"/>
      <c r="CT6" s="609"/>
      <c r="CU6" s="609"/>
      <c r="CV6" s="609"/>
      <c r="CW6" s="609"/>
      <c r="CX6" s="609"/>
      <c r="CY6" s="610"/>
      <c r="CZ6" s="690">
        <v>1.1000000000000001</v>
      </c>
      <c r="DA6" s="672"/>
      <c r="DB6" s="672"/>
      <c r="DC6" s="692"/>
      <c r="DD6" s="614" t="s">
        <v>122</v>
      </c>
      <c r="DE6" s="609"/>
      <c r="DF6" s="609"/>
      <c r="DG6" s="609"/>
      <c r="DH6" s="609"/>
      <c r="DI6" s="609"/>
      <c r="DJ6" s="609"/>
      <c r="DK6" s="609"/>
      <c r="DL6" s="609"/>
      <c r="DM6" s="609"/>
      <c r="DN6" s="609"/>
      <c r="DO6" s="609"/>
      <c r="DP6" s="610"/>
      <c r="DQ6" s="614">
        <v>82443</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280</v>
      </c>
      <c r="S7" s="609"/>
      <c r="T7" s="609"/>
      <c r="U7" s="609"/>
      <c r="V7" s="609"/>
      <c r="W7" s="609"/>
      <c r="X7" s="609"/>
      <c r="Y7" s="610"/>
      <c r="Z7" s="646">
        <v>0</v>
      </c>
      <c r="AA7" s="646"/>
      <c r="AB7" s="646"/>
      <c r="AC7" s="646"/>
      <c r="AD7" s="647">
        <v>280</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290607</v>
      </c>
      <c r="BH7" s="609"/>
      <c r="BI7" s="609"/>
      <c r="BJ7" s="609"/>
      <c r="BK7" s="609"/>
      <c r="BL7" s="609"/>
      <c r="BM7" s="609"/>
      <c r="BN7" s="610"/>
      <c r="BO7" s="646">
        <v>37.6</v>
      </c>
      <c r="BP7" s="646"/>
      <c r="BQ7" s="646"/>
      <c r="BR7" s="646"/>
      <c r="BS7" s="647">
        <v>8995</v>
      </c>
      <c r="BT7" s="647"/>
      <c r="BU7" s="647"/>
      <c r="BV7" s="647"/>
      <c r="BW7" s="647"/>
      <c r="BX7" s="647"/>
      <c r="BY7" s="647"/>
      <c r="BZ7" s="647"/>
      <c r="CA7" s="647"/>
      <c r="CB7" s="682"/>
      <c r="CD7" s="605" t="s">
        <v>226</v>
      </c>
      <c r="CE7" s="606"/>
      <c r="CF7" s="606"/>
      <c r="CG7" s="606"/>
      <c r="CH7" s="606"/>
      <c r="CI7" s="606"/>
      <c r="CJ7" s="606"/>
      <c r="CK7" s="606"/>
      <c r="CL7" s="606"/>
      <c r="CM7" s="606"/>
      <c r="CN7" s="606"/>
      <c r="CO7" s="606"/>
      <c r="CP7" s="606"/>
      <c r="CQ7" s="607"/>
      <c r="CR7" s="608">
        <v>1581726</v>
      </c>
      <c r="CS7" s="609"/>
      <c r="CT7" s="609"/>
      <c r="CU7" s="609"/>
      <c r="CV7" s="609"/>
      <c r="CW7" s="609"/>
      <c r="CX7" s="609"/>
      <c r="CY7" s="610"/>
      <c r="CZ7" s="646">
        <v>22.1</v>
      </c>
      <c r="DA7" s="646"/>
      <c r="DB7" s="646"/>
      <c r="DC7" s="646"/>
      <c r="DD7" s="614">
        <v>62685</v>
      </c>
      <c r="DE7" s="609"/>
      <c r="DF7" s="609"/>
      <c r="DG7" s="609"/>
      <c r="DH7" s="609"/>
      <c r="DI7" s="609"/>
      <c r="DJ7" s="609"/>
      <c r="DK7" s="609"/>
      <c r="DL7" s="609"/>
      <c r="DM7" s="609"/>
      <c r="DN7" s="609"/>
      <c r="DO7" s="609"/>
      <c r="DP7" s="610"/>
      <c r="DQ7" s="614">
        <v>661655</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4298</v>
      </c>
      <c r="S8" s="609"/>
      <c r="T8" s="609"/>
      <c r="U8" s="609"/>
      <c r="V8" s="609"/>
      <c r="W8" s="609"/>
      <c r="X8" s="609"/>
      <c r="Y8" s="610"/>
      <c r="Z8" s="646">
        <v>0.1</v>
      </c>
      <c r="AA8" s="646"/>
      <c r="AB8" s="646"/>
      <c r="AC8" s="646"/>
      <c r="AD8" s="647">
        <v>4298</v>
      </c>
      <c r="AE8" s="647"/>
      <c r="AF8" s="647"/>
      <c r="AG8" s="647"/>
      <c r="AH8" s="647"/>
      <c r="AI8" s="647"/>
      <c r="AJ8" s="647"/>
      <c r="AK8" s="647"/>
      <c r="AL8" s="611">
        <v>0.1</v>
      </c>
      <c r="AM8" s="612"/>
      <c r="AN8" s="612"/>
      <c r="AO8" s="648"/>
      <c r="AP8" s="605" t="s">
        <v>228</v>
      </c>
      <c r="AQ8" s="606"/>
      <c r="AR8" s="606"/>
      <c r="AS8" s="606"/>
      <c r="AT8" s="606"/>
      <c r="AU8" s="606"/>
      <c r="AV8" s="606"/>
      <c r="AW8" s="606"/>
      <c r="AX8" s="606"/>
      <c r="AY8" s="606"/>
      <c r="AZ8" s="606"/>
      <c r="BA8" s="606"/>
      <c r="BB8" s="606"/>
      <c r="BC8" s="606"/>
      <c r="BD8" s="606"/>
      <c r="BE8" s="606"/>
      <c r="BF8" s="607"/>
      <c r="BG8" s="608">
        <v>11249</v>
      </c>
      <c r="BH8" s="609"/>
      <c r="BI8" s="609"/>
      <c r="BJ8" s="609"/>
      <c r="BK8" s="609"/>
      <c r="BL8" s="609"/>
      <c r="BM8" s="609"/>
      <c r="BN8" s="610"/>
      <c r="BO8" s="646">
        <v>1.5</v>
      </c>
      <c r="BP8" s="646"/>
      <c r="BQ8" s="646"/>
      <c r="BR8" s="646"/>
      <c r="BS8" s="647" t="s">
        <v>122</v>
      </c>
      <c r="BT8" s="647"/>
      <c r="BU8" s="647"/>
      <c r="BV8" s="647"/>
      <c r="BW8" s="647"/>
      <c r="BX8" s="647"/>
      <c r="BY8" s="647"/>
      <c r="BZ8" s="647"/>
      <c r="CA8" s="647"/>
      <c r="CB8" s="682"/>
      <c r="CD8" s="605" t="s">
        <v>229</v>
      </c>
      <c r="CE8" s="606"/>
      <c r="CF8" s="606"/>
      <c r="CG8" s="606"/>
      <c r="CH8" s="606"/>
      <c r="CI8" s="606"/>
      <c r="CJ8" s="606"/>
      <c r="CK8" s="606"/>
      <c r="CL8" s="606"/>
      <c r="CM8" s="606"/>
      <c r="CN8" s="606"/>
      <c r="CO8" s="606"/>
      <c r="CP8" s="606"/>
      <c r="CQ8" s="607"/>
      <c r="CR8" s="608">
        <v>1900568</v>
      </c>
      <c r="CS8" s="609"/>
      <c r="CT8" s="609"/>
      <c r="CU8" s="609"/>
      <c r="CV8" s="609"/>
      <c r="CW8" s="609"/>
      <c r="CX8" s="609"/>
      <c r="CY8" s="610"/>
      <c r="CZ8" s="646">
        <v>26.5</v>
      </c>
      <c r="DA8" s="646"/>
      <c r="DB8" s="646"/>
      <c r="DC8" s="646"/>
      <c r="DD8" s="614">
        <v>27594</v>
      </c>
      <c r="DE8" s="609"/>
      <c r="DF8" s="609"/>
      <c r="DG8" s="609"/>
      <c r="DH8" s="609"/>
      <c r="DI8" s="609"/>
      <c r="DJ8" s="609"/>
      <c r="DK8" s="609"/>
      <c r="DL8" s="609"/>
      <c r="DM8" s="609"/>
      <c r="DN8" s="609"/>
      <c r="DO8" s="609"/>
      <c r="DP8" s="610"/>
      <c r="DQ8" s="614">
        <v>989610</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5297</v>
      </c>
      <c r="S9" s="609"/>
      <c r="T9" s="609"/>
      <c r="U9" s="609"/>
      <c r="V9" s="609"/>
      <c r="W9" s="609"/>
      <c r="X9" s="609"/>
      <c r="Y9" s="610"/>
      <c r="Z9" s="646">
        <v>0.1</v>
      </c>
      <c r="AA9" s="646"/>
      <c r="AB9" s="646"/>
      <c r="AC9" s="646"/>
      <c r="AD9" s="647">
        <v>5297</v>
      </c>
      <c r="AE9" s="647"/>
      <c r="AF9" s="647"/>
      <c r="AG9" s="647"/>
      <c r="AH9" s="647"/>
      <c r="AI9" s="647"/>
      <c r="AJ9" s="647"/>
      <c r="AK9" s="647"/>
      <c r="AL9" s="611">
        <v>0.1</v>
      </c>
      <c r="AM9" s="612"/>
      <c r="AN9" s="612"/>
      <c r="AO9" s="648"/>
      <c r="AP9" s="605" t="s">
        <v>231</v>
      </c>
      <c r="AQ9" s="606"/>
      <c r="AR9" s="606"/>
      <c r="AS9" s="606"/>
      <c r="AT9" s="606"/>
      <c r="AU9" s="606"/>
      <c r="AV9" s="606"/>
      <c r="AW9" s="606"/>
      <c r="AX9" s="606"/>
      <c r="AY9" s="606"/>
      <c r="AZ9" s="606"/>
      <c r="BA9" s="606"/>
      <c r="BB9" s="606"/>
      <c r="BC9" s="606"/>
      <c r="BD9" s="606"/>
      <c r="BE9" s="606"/>
      <c r="BF9" s="607"/>
      <c r="BG9" s="608">
        <v>235527</v>
      </c>
      <c r="BH9" s="609"/>
      <c r="BI9" s="609"/>
      <c r="BJ9" s="609"/>
      <c r="BK9" s="609"/>
      <c r="BL9" s="609"/>
      <c r="BM9" s="609"/>
      <c r="BN9" s="610"/>
      <c r="BO9" s="646">
        <v>30.4</v>
      </c>
      <c r="BP9" s="646"/>
      <c r="BQ9" s="646"/>
      <c r="BR9" s="646"/>
      <c r="BS9" s="647" t="s">
        <v>122</v>
      </c>
      <c r="BT9" s="647"/>
      <c r="BU9" s="647"/>
      <c r="BV9" s="647"/>
      <c r="BW9" s="647"/>
      <c r="BX9" s="647"/>
      <c r="BY9" s="647"/>
      <c r="BZ9" s="647"/>
      <c r="CA9" s="647"/>
      <c r="CB9" s="682"/>
      <c r="CD9" s="605" t="s">
        <v>232</v>
      </c>
      <c r="CE9" s="606"/>
      <c r="CF9" s="606"/>
      <c r="CG9" s="606"/>
      <c r="CH9" s="606"/>
      <c r="CI9" s="606"/>
      <c r="CJ9" s="606"/>
      <c r="CK9" s="606"/>
      <c r="CL9" s="606"/>
      <c r="CM9" s="606"/>
      <c r="CN9" s="606"/>
      <c r="CO9" s="606"/>
      <c r="CP9" s="606"/>
      <c r="CQ9" s="607"/>
      <c r="CR9" s="608">
        <v>740129</v>
      </c>
      <c r="CS9" s="609"/>
      <c r="CT9" s="609"/>
      <c r="CU9" s="609"/>
      <c r="CV9" s="609"/>
      <c r="CW9" s="609"/>
      <c r="CX9" s="609"/>
      <c r="CY9" s="610"/>
      <c r="CZ9" s="646">
        <v>10.3</v>
      </c>
      <c r="DA9" s="646"/>
      <c r="DB9" s="646"/>
      <c r="DC9" s="646"/>
      <c r="DD9" s="614">
        <v>35574</v>
      </c>
      <c r="DE9" s="609"/>
      <c r="DF9" s="609"/>
      <c r="DG9" s="609"/>
      <c r="DH9" s="609"/>
      <c r="DI9" s="609"/>
      <c r="DJ9" s="609"/>
      <c r="DK9" s="609"/>
      <c r="DL9" s="609"/>
      <c r="DM9" s="609"/>
      <c r="DN9" s="609"/>
      <c r="DO9" s="609"/>
      <c r="DP9" s="610"/>
      <c r="DQ9" s="614">
        <v>634061</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12389</v>
      </c>
      <c r="BH10" s="609"/>
      <c r="BI10" s="609"/>
      <c r="BJ10" s="609"/>
      <c r="BK10" s="609"/>
      <c r="BL10" s="609"/>
      <c r="BM10" s="609"/>
      <c r="BN10" s="610"/>
      <c r="BO10" s="646">
        <v>1.6</v>
      </c>
      <c r="BP10" s="646"/>
      <c r="BQ10" s="646"/>
      <c r="BR10" s="646"/>
      <c r="BS10" s="647" t="s">
        <v>122</v>
      </c>
      <c r="BT10" s="647"/>
      <c r="BU10" s="647"/>
      <c r="BV10" s="647"/>
      <c r="BW10" s="647"/>
      <c r="BX10" s="647"/>
      <c r="BY10" s="647"/>
      <c r="BZ10" s="647"/>
      <c r="CA10" s="647"/>
      <c r="CB10" s="682"/>
      <c r="CD10" s="605" t="s">
        <v>235</v>
      </c>
      <c r="CE10" s="606"/>
      <c r="CF10" s="606"/>
      <c r="CG10" s="606"/>
      <c r="CH10" s="606"/>
      <c r="CI10" s="606"/>
      <c r="CJ10" s="606"/>
      <c r="CK10" s="606"/>
      <c r="CL10" s="606"/>
      <c r="CM10" s="606"/>
      <c r="CN10" s="606"/>
      <c r="CO10" s="606"/>
      <c r="CP10" s="606"/>
      <c r="CQ10" s="607"/>
      <c r="CR10" s="608">
        <v>54</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54</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201396</v>
      </c>
      <c r="S11" s="609"/>
      <c r="T11" s="609"/>
      <c r="U11" s="609"/>
      <c r="V11" s="609"/>
      <c r="W11" s="609"/>
      <c r="X11" s="609"/>
      <c r="Y11" s="610"/>
      <c r="Z11" s="611">
        <v>2.7</v>
      </c>
      <c r="AA11" s="612"/>
      <c r="AB11" s="612"/>
      <c r="AC11" s="613"/>
      <c r="AD11" s="614">
        <v>201396</v>
      </c>
      <c r="AE11" s="609"/>
      <c r="AF11" s="609"/>
      <c r="AG11" s="609"/>
      <c r="AH11" s="609"/>
      <c r="AI11" s="609"/>
      <c r="AJ11" s="609"/>
      <c r="AK11" s="610"/>
      <c r="AL11" s="611">
        <v>5.5</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31442</v>
      </c>
      <c r="BH11" s="609"/>
      <c r="BI11" s="609"/>
      <c r="BJ11" s="609"/>
      <c r="BK11" s="609"/>
      <c r="BL11" s="609"/>
      <c r="BM11" s="609"/>
      <c r="BN11" s="610"/>
      <c r="BO11" s="646">
        <v>4.0999999999999996</v>
      </c>
      <c r="BP11" s="646"/>
      <c r="BQ11" s="646"/>
      <c r="BR11" s="646"/>
      <c r="BS11" s="647">
        <v>8995</v>
      </c>
      <c r="BT11" s="647"/>
      <c r="BU11" s="647"/>
      <c r="BV11" s="647"/>
      <c r="BW11" s="647"/>
      <c r="BX11" s="647"/>
      <c r="BY11" s="647"/>
      <c r="BZ11" s="647"/>
      <c r="CA11" s="647"/>
      <c r="CB11" s="682"/>
      <c r="CD11" s="605" t="s">
        <v>238</v>
      </c>
      <c r="CE11" s="606"/>
      <c r="CF11" s="606"/>
      <c r="CG11" s="606"/>
      <c r="CH11" s="606"/>
      <c r="CI11" s="606"/>
      <c r="CJ11" s="606"/>
      <c r="CK11" s="606"/>
      <c r="CL11" s="606"/>
      <c r="CM11" s="606"/>
      <c r="CN11" s="606"/>
      <c r="CO11" s="606"/>
      <c r="CP11" s="606"/>
      <c r="CQ11" s="607"/>
      <c r="CR11" s="608">
        <v>677482</v>
      </c>
      <c r="CS11" s="609"/>
      <c r="CT11" s="609"/>
      <c r="CU11" s="609"/>
      <c r="CV11" s="609"/>
      <c r="CW11" s="609"/>
      <c r="CX11" s="609"/>
      <c r="CY11" s="610"/>
      <c r="CZ11" s="646">
        <v>9.4</v>
      </c>
      <c r="DA11" s="646"/>
      <c r="DB11" s="646"/>
      <c r="DC11" s="646"/>
      <c r="DD11" s="614">
        <v>261466</v>
      </c>
      <c r="DE11" s="609"/>
      <c r="DF11" s="609"/>
      <c r="DG11" s="609"/>
      <c r="DH11" s="609"/>
      <c r="DI11" s="609"/>
      <c r="DJ11" s="609"/>
      <c r="DK11" s="609"/>
      <c r="DL11" s="609"/>
      <c r="DM11" s="609"/>
      <c r="DN11" s="609"/>
      <c r="DO11" s="609"/>
      <c r="DP11" s="610"/>
      <c r="DQ11" s="614">
        <v>251576</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390522</v>
      </c>
      <c r="BH12" s="609"/>
      <c r="BI12" s="609"/>
      <c r="BJ12" s="609"/>
      <c r="BK12" s="609"/>
      <c r="BL12" s="609"/>
      <c r="BM12" s="609"/>
      <c r="BN12" s="610"/>
      <c r="BO12" s="646">
        <v>50.5</v>
      </c>
      <c r="BP12" s="646"/>
      <c r="BQ12" s="646"/>
      <c r="BR12" s="646"/>
      <c r="BS12" s="647" t="s">
        <v>122</v>
      </c>
      <c r="BT12" s="647"/>
      <c r="BU12" s="647"/>
      <c r="BV12" s="647"/>
      <c r="BW12" s="647"/>
      <c r="BX12" s="647"/>
      <c r="BY12" s="647"/>
      <c r="BZ12" s="647"/>
      <c r="CA12" s="647"/>
      <c r="CB12" s="682"/>
      <c r="CD12" s="605" t="s">
        <v>241</v>
      </c>
      <c r="CE12" s="606"/>
      <c r="CF12" s="606"/>
      <c r="CG12" s="606"/>
      <c r="CH12" s="606"/>
      <c r="CI12" s="606"/>
      <c r="CJ12" s="606"/>
      <c r="CK12" s="606"/>
      <c r="CL12" s="606"/>
      <c r="CM12" s="606"/>
      <c r="CN12" s="606"/>
      <c r="CO12" s="606"/>
      <c r="CP12" s="606"/>
      <c r="CQ12" s="607"/>
      <c r="CR12" s="608">
        <v>241321</v>
      </c>
      <c r="CS12" s="609"/>
      <c r="CT12" s="609"/>
      <c r="CU12" s="609"/>
      <c r="CV12" s="609"/>
      <c r="CW12" s="609"/>
      <c r="CX12" s="609"/>
      <c r="CY12" s="610"/>
      <c r="CZ12" s="646">
        <v>3.4</v>
      </c>
      <c r="DA12" s="646"/>
      <c r="DB12" s="646"/>
      <c r="DC12" s="646"/>
      <c r="DD12" s="614" t="s">
        <v>122</v>
      </c>
      <c r="DE12" s="609"/>
      <c r="DF12" s="609"/>
      <c r="DG12" s="609"/>
      <c r="DH12" s="609"/>
      <c r="DI12" s="609"/>
      <c r="DJ12" s="609"/>
      <c r="DK12" s="609"/>
      <c r="DL12" s="609"/>
      <c r="DM12" s="609"/>
      <c r="DN12" s="609"/>
      <c r="DO12" s="609"/>
      <c r="DP12" s="610"/>
      <c r="DQ12" s="614">
        <v>165816</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387610</v>
      </c>
      <c r="BH13" s="609"/>
      <c r="BI13" s="609"/>
      <c r="BJ13" s="609"/>
      <c r="BK13" s="609"/>
      <c r="BL13" s="609"/>
      <c r="BM13" s="609"/>
      <c r="BN13" s="610"/>
      <c r="BO13" s="646">
        <v>50.1</v>
      </c>
      <c r="BP13" s="646"/>
      <c r="BQ13" s="646"/>
      <c r="BR13" s="646"/>
      <c r="BS13" s="647" t="s">
        <v>122</v>
      </c>
      <c r="BT13" s="647"/>
      <c r="BU13" s="647"/>
      <c r="BV13" s="647"/>
      <c r="BW13" s="647"/>
      <c r="BX13" s="647"/>
      <c r="BY13" s="647"/>
      <c r="BZ13" s="647"/>
      <c r="CA13" s="647"/>
      <c r="CB13" s="682"/>
      <c r="CD13" s="605" t="s">
        <v>244</v>
      </c>
      <c r="CE13" s="606"/>
      <c r="CF13" s="606"/>
      <c r="CG13" s="606"/>
      <c r="CH13" s="606"/>
      <c r="CI13" s="606"/>
      <c r="CJ13" s="606"/>
      <c r="CK13" s="606"/>
      <c r="CL13" s="606"/>
      <c r="CM13" s="606"/>
      <c r="CN13" s="606"/>
      <c r="CO13" s="606"/>
      <c r="CP13" s="606"/>
      <c r="CQ13" s="607"/>
      <c r="CR13" s="608">
        <v>509299</v>
      </c>
      <c r="CS13" s="609"/>
      <c r="CT13" s="609"/>
      <c r="CU13" s="609"/>
      <c r="CV13" s="609"/>
      <c r="CW13" s="609"/>
      <c r="CX13" s="609"/>
      <c r="CY13" s="610"/>
      <c r="CZ13" s="646">
        <v>7.1</v>
      </c>
      <c r="DA13" s="646"/>
      <c r="DB13" s="646"/>
      <c r="DC13" s="646"/>
      <c r="DD13" s="614">
        <v>352475</v>
      </c>
      <c r="DE13" s="609"/>
      <c r="DF13" s="609"/>
      <c r="DG13" s="609"/>
      <c r="DH13" s="609"/>
      <c r="DI13" s="609"/>
      <c r="DJ13" s="609"/>
      <c r="DK13" s="609"/>
      <c r="DL13" s="609"/>
      <c r="DM13" s="609"/>
      <c r="DN13" s="609"/>
      <c r="DO13" s="609"/>
      <c r="DP13" s="610"/>
      <c r="DQ13" s="614">
        <v>167235</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37895</v>
      </c>
      <c r="BH14" s="609"/>
      <c r="BI14" s="609"/>
      <c r="BJ14" s="609"/>
      <c r="BK14" s="609"/>
      <c r="BL14" s="609"/>
      <c r="BM14" s="609"/>
      <c r="BN14" s="610"/>
      <c r="BO14" s="646">
        <v>4.9000000000000004</v>
      </c>
      <c r="BP14" s="646"/>
      <c r="BQ14" s="646"/>
      <c r="BR14" s="646"/>
      <c r="BS14" s="647" t="s">
        <v>122</v>
      </c>
      <c r="BT14" s="647"/>
      <c r="BU14" s="647"/>
      <c r="BV14" s="647"/>
      <c r="BW14" s="647"/>
      <c r="BX14" s="647"/>
      <c r="BY14" s="647"/>
      <c r="BZ14" s="647"/>
      <c r="CA14" s="647"/>
      <c r="CB14" s="682"/>
      <c r="CD14" s="605" t="s">
        <v>247</v>
      </c>
      <c r="CE14" s="606"/>
      <c r="CF14" s="606"/>
      <c r="CG14" s="606"/>
      <c r="CH14" s="606"/>
      <c r="CI14" s="606"/>
      <c r="CJ14" s="606"/>
      <c r="CK14" s="606"/>
      <c r="CL14" s="606"/>
      <c r="CM14" s="606"/>
      <c r="CN14" s="606"/>
      <c r="CO14" s="606"/>
      <c r="CP14" s="606"/>
      <c r="CQ14" s="607"/>
      <c r="CR14" s="608">
        <v>233647</v>
      </c>
      <c r="CS14" s="609"/>
      <c r="CT14" s="609"/>
      <c r="CU14" s="609"/>
      <c r="CV14" s="609"/>
      <c r="CW14" s="609"/>
      <c r="CX14" s="609"/>
      <c r="CY14" s="610"/>
      <c r="CZ14" s="646">
        <v>3.3</v>
      </c>
      <c r="DA14" s="646"/>
      <c r="DB14" s="646"/>
      <c r="DC14" s="646"/>
      <c r="DD14" s="614">
        <v>9423</v>
      </c>
      <c r="DE14" s="609"/>
      <c r="DF14" s="609"/>
      <c r="DG14" s="609"/>
      <c r="DH14" s="609"/>
      <c r="DI14" s="609"/>
      <c r="DJ14" s="609"/>
      <c r="DK14" s="609"/>
      <c r="DL14" s="609"/>
      <c r="DM14" s="609"/>
      <c r="DN14" s="609"/>
      <c r="DO14" s="609"/>
      <c r="DP14" s="610"/>
      <c r="DQ14" s="614">
        <v>220279</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v>6264</v>
      </c>
      <c r="S15" s="609"/>
      <c r="T15" s="609"/>
      <c r="U15" s="609"/>
      <c r="V15" s="609"/>
      <c r="W15" s="609"/>
      <c r="X15" s="609"/>
      <c r="Y15" s="610"/>
      <c r="Z15" s="646">
        <v>0.1</v>
      </c>
      <c r="AA15" s="646"/>
      <c r="AB15" s="646"/>
      <c r="AC15" s="646"/>
      <c r="AD15" s="647">
        <v>6264</v>
      </c>
      <c r="AE15" s="647"/>
      <c r="AF15" s="647"/>
      <c r="AG15" s="647"/>
      <c r="AH15" s="647"/>
      <c r="AI15" s="647"/>
      <c r="AJ15" s="647"/>
      <c r="AK15" s="647"/>
      <c r="AL15" s="611">
        <v>0.2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49002</v>
      </c>
      <c r="BH15" s="609"/>
      <c r="BI15" s="609"/>
      <c r="BJ15" s="609"/>
      <c r="BK15" s="609"/>
      <c r="BL15" s="609"/>
      <c r="BM15" s="609"/>
      <c r="BN15" s="610"/>
      <c r="BO15" s="646">
        <v>6.3</v>
      </c>
      <c r="BP15" s="646"/>
      <c r="BQ15" s="646"/>
      <c r="BR15" s="646"/>
      <c r="BS15" s="647" t="s">
        <v>122</v>
      </c>
      <c r="BT15" s="647"/>
      <c r="BU15" s="647"/>
      <c r="BV15" s="647"/>
      <c r="BW15" s="647"/>
      <c r="BX15" s="647"/>
      <c r="BY15" s="647"/>
      <c r="BZ15" s="647"/>
      <c r="CA15" s="647"/>
      <c r="CB15" s="682"/>
      <c r="CD15" s="605" t="s">
        <v>250</v>
      </c>
      <c r="CE15" s="606"/>
      <c r="CF15" s="606"/>
      <c r="CG15" s="606"/>
      <c r="CH15" s="606"/>
      <c r="CI15" s="606"/>
      <c r="CJ15" s="606"/>
      <c r="CK15" s="606"/>
      <c r="CL15" s="606"/>
      <c r="CM15" s="606"/>
      <c r="CN15" s="606"/>
      <c r="CO15" s="606"/>
      <c r="CP15" s="606"/>
      <c r="CQ15" s="607"/>
      <c r="CR15" s="608">
        <v>686809</v>
      </c>
      <c r="CS15" s="609"/>
      <c r="CT15" s="609"/>
      <c r="CU15" s="609"/>
      <c r="CV15" s="609"/>
      <c r="CW15" s="609"/>
      <c r="CX15" s="609"/>
      <c r="CY15" s="610"/>
      <c r="CZ15" s="646">
        <v>9.6</v>
      </c>
      <c r="DA15" s="646"/>
      <c r="DB15" s="646"/>
      <c r="DC15" s="646"/>
      <c r="DD15" s="614">
        <v>92209</v>
      </c>
      <c r="DE15" s="609"/>
      <c r="DF15" s="609"/>
      <c r="DG15" s="609"/>
      <c r="DH15" s="609"/>
      <c r="DI15" s="609"/>
      <c r="DJ15" s="609"/>
      <c r="DK15" s="609"/>
      <c r="DL15" s="609"/>
      <c r="DM15" s="609"/>
      <c r="DN15" s="609"/>
      <c r="DO15" s="609"/>
      <c r="DP15" s="610"/>
      <c r="DQ15" s="614">
        <v>503670</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13881</v>
      </c>
      <c r="S16" s="609"/>
      <c r="T16" s="609"/>
      <c r="U16" s="609"/>
      <c r="V16" s="609"/>
      <c r="W16" s="609"/>
      <c r="X16" s="609"/>
      <c r="Y16" s="610"/>
      <c r="Z16" s="646">
        <v>0.2</v>
      </c>
      <c r="AA16" s="646"/>
      <c r="AB16" s="646"/>
      <c r="AC16" s="646"/>
      <c r="AD16" s="647">
        <v>13881</v>
      </c>
      <c r="AE16" s="647"/>
      <c r="AF16" s="647"/>
      <c r="AG16" s="647"/>
      <c r="AH16" s="647"/>
      <c r="AI16" s="647"/>
      <c r="AJ16" s="647"/>
      <c r="AK16" s="647"/>
      <c r="AL16" s="611">
        <v>0.4</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253</v>
      </c>
      <c r="CE16" s="606"/>
      <c r="CF16" s="606"/>
      <c r="CG16" s="606"/>
      <c r="CH16" s="606"/>
      <c r="CI16" s="606"/>
      <c r="CJ16" s="606"/>
      <c r="CK16" s="606"/>
      <c r="CL16" s="606"/>
      <c r="CM16" s="606"/>
      <c r="CN16" s="606"/>
      <c r="CO16" s="606"/>
      <c r="CP16" s="606"/>
      <c r="CQ16" s="607"/>
      <c r="CR16" s="608">
        <v>12232</v>
      </c>
      <c r="CS16" s="609"/>
      <c r="CT16" s="609"/>
      <c r="CU16" s="609"/>
      <c r="CV16" s="609"/>
      <c r="CW16" s="609"/>
      <c r="CX16" s="609"/>
      <c r="CY16" s="610"/>
      <c r="CZ16" s="646">
        <v>0.2</v>
      </c>
      <c r="DA16" s="646"/>
      <c r="DB16" s="646"/>
      <c r="DC16" s="646"/>
      <c r="DD16" s="614" t="s">
        <v>122</v>
      </c>
      <c r="DE16" s="609"/>
      <c r="DF16" s="609"/>
      <c r="DG16" s="609"/>
      <c r="DH16" s="609"/>
      <c r="DI16" s="609"/>
      <c r="DJ16" s="609"/>
      <c r="DK16" s="609"/>
      <c r="DL16" s="609"/>
      <c r="DM16" s="609"/>
      <c r="DN16" s="609"/>
      <c r="DO16" s="609"/>
      <c r="DP16" s="610"/>
      <c r="DQ16" s="614">
        <v>8816</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33172</v>
      </c>
      <c r="S17" s="609"/>
      <c r="T17" s="609"/>
      <c r="U17" s="609"/>
      <c r="V17" s="609"/>
      <c r="W17" s="609"/>
      <c r="X17" s="609"/>
      <c r="Y17" s="610"/>
      <c r="Z17" s="646">
        <v>0.5</v>
      </c>
      <c r="AA17" s="646"/>
      <c r="AB17" s="646"/>
      <c r="AC17" s="646"/>
      <c r="AD17" s="647">
        <v>33172</v>
      </c>
      <c r="AE17" s="647"/>
      <c r="AF17" s="647"/>
      <c r="AG17" s="647"/>
      <c r="AH17" s="647"/>
      <c r="AI17" s="647"/>
      <c r="AJ17" s="647"/>
      <c r="AK17" s="647"/>
      <c r="AL17" s="611">
        <v>0.9</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256</v>
      </c>
      <c r="CE17" s="606"/>
      <c r="CF17" s="606"/>
      <c r="CG17" s="606"/>
      <c r="CH17" s="606"/>
      <c r="CI17" s="606"/>
      <c r="CJ17" s="606"/>
      <c r="CK17" s="606"/>
      <c r="CL17" s="606"/>
      <c r="CM17" s="606"/>
      <c r="CN17" s="606"/>
      <c r="CO17" s="606"/>
      <c r="CP17" s="606"/>
      <c r="CQ17" s="607"/>
      <c r="CR17" s="608">
        <v>507041</v>
      </c>
      <c r="CS17" s="609"/>
      <c r="CT17" s="609"/>
      <c r="CU17" s="609"/>
      <c r="CV17" s="609"/>
      <c r="CW17" s="609"/>
      <c r="CX17" s="609"/>
      <c r="CY17" s="610"/>
      <c r="CZ17" s="646">
        <v>7.1</v>
      </c>
      <c r="DA17" s="646"/>
      <c r="DB17" s="646"/>
      <c r="DC17" s="646"/>
      <c r="DD17" s="614" t="s">
        <v>122</v>
      </c>
      <c r="DE17" s="609"/>
      <c r="DF17" s="609"/>
      <c r="DG17" s="609"/>
      <c r="DH17" s="609"/>
      <c r="DI17" s="609"/>
      <c r="DJ17" s="609"/>
      <c r="DK17" s="609"/>
      <c r="DL17" s="609"/>
      <c r="DM17" s="609"/>
      <c r="DN17" s="609"/>
      <c r="DO17" s="609"/>
      <c r="DP17" s="610"/>
      <c r="DQ17" s="614">
        <v>501960</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3042</v>
      </c>
      <c r="S18" s="609"/>
      <c r="T18" s="609"/>
      <c r="U18" s="609"/>
      <c r="V18" s="609"/>
      <c r="W18" s="609"/>
      <c r="X18" s="609"/>
      <c r="Y18" s="610"/>
      <c r="Z18" s="646">
        <v>0</v>
      </c>
      <c r="AA18" s="646"/>
      <c r="AB18" s="646"/>
      <c r="AC18" s="646"/>
      <c r="AD18" s="647">
        <v>3042</v>
      </c>
      <c r="AE18" s="647"/>
      <c r="AF18" s="647"/>
      <c r="AG18" s="647"/>
      <c r="AH18" s="647"/>
      <c r="AI18" s="647"/>
      <c r="AJ18" s="647"/>
      <c r="AK18" s="647"/>
      <c r="AL18" s="611">
        <v>0.1</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28908</v>
      </c>
      <c r="S19" s="609"/>
      <c r="T19" s="609"/>
      <c r="U19" s="609"/>
      <c r="V19" s="609"/>
      <c r="W19" s="609"/>
      <c r="X19" s="609"/>
      <c r="Y19" s="610"/>
      <c r="Z19" s="646">
        <v>0.4</v>
      </c>
      <c r="AA19" s="646"/>
      <c r="AB19" s="646"/>
      <c r="AC19" s="646"/>
      <c r="AD19" s="647">
        <v>28908</v>
      </c>
      <c r="AE19" s="647"/>
      <c r="AF19" s="647"/>
      <c r="AG19" s="647"/>
      <c r="AH19" s="647"/>
      <c r="AI19" s="647"/>
      <c r="AJ19" s="647"/>
      <c r="AK19" s="647"/>
      <c r="AL19" s="611">
        <v>0.8</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5572</v>
      </c>
      <c r="BH19" s="609"/>
      <c r="BI19" s="609"/>
      <c r="BJ19" s="609"/>
      <c r="BK19" s="609"/>
      <c r="BL19" s="609"/>
      <c r="BM19" s="609"/>
      <c r="BN19" s="610"/>
      <c r="BO19" s="646">
        <v>0.7</v>
      </c>
      <c r="BP19" s="646"/>
      <c r="BQ19" s="646"/>
      <c r="BR19" s="646"/>
      <c r="BS19" s="647" t="s">
        <v>122</v>
      </c>
      <c r="BT19" s="647"/>
      <c r="BU19" s="647"/>
      <c r="BV19" s="647"/>
      <c r="BW19" s="647"/>
      <c r="BX19" s="647"/>
      <c r="BY19" s="647"/>
      <c r="BZ19" s="647"/>
      <c r="CA19" s="647"/>
      <c r="CB19" s="682"/>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263</v>
      </c>
      <c r="C20" s="684"/>
      <c r="D20" s="684"/>
      <c r="E20" s="684"/>
      <c r="F20" s="684"/>
      <c r="G20" s="684"/>
      <c r="H20" s="684"/>
      <c r="I20" s="684"/>
      <c r="J20" s="684"/>
      <c r="K20" s="684"/>
      <c r="L20" s="684"/>
      <c r="M20" s="684"/>
      <c r="N20" s="684"/>
      <c r="O20" s="684"/>
      <c r="P20" s="684"/>
      <c r="Q20" s="685"/>
      <c r="R20" s="608">
        <v>1222</v>
      </c>
      <c r="S20" s="609"/>
      <c r="T20" s="609"/>
      <c r="U20" s="609"/>
      <c r="V20" s="609"/>
      <c r="W20" s="609"/>
      <c r="X20" s="609"/>
      <c r="Y20" s="610"/>
      <c r="Z20" s="646">
        <v>0</v>
      </c>
      <c r="AA20" s="646"/>
      <c r="AB20" s="646"/>
      <c r="AC20" s="646"/>
      <c r="AD20" s="647">
        <v>1222</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5572</v>
      </c>
      <c r="BH20" s="609"/>
      <c r="BI20" s="609"/>
      <c r="BJ20" s="609"/>
      <c r="BK20" s="609"/>
      <c r="BL20" s="609"/>
      <c r="BM20" s="609"/>
      <c r="BN20" s="610"/>
      <c r="BO20" s="646">
        <v>0.7</v>
      </c>
      <c r="BP20" s="646"/>
      <c r="BQ20" s="646"/>
      <c r="BR20" s="646"/>
      <c r="BS20" s="647" t="s">
        <v>122</v>
      </c>
      <c r="BT20" s="647"/>
      <c r="BU20" s="647"/>
      <c r="BV20" s="647"/>
      <c r="BW20" s="647"/>
      <c r="BX20" s="647"/>
      <c r="BY20" s="647"/>
      <c r="BZ20" s="647"/>
      <c r="CA20" s="647"/>
      <c r="CB20" s="682"/>
      <c r="CD20" s="605" t="s">
        <v>265</v>
      </c>
      <c r="CE20" s="606"/>
      <c r="CF20" s="606"/>
      <c r="CG20" s="606"/>
      <c r="CH20" s="606"/>
      <c r="CI20" s="606"/>
      <c r="CJ20" s="606"/>
      <c r="CK20" s="606"/>
      <c r="CL20" s="606"/>
      <c r="CM20" s="606"/>
      <c r="CN20" s="606"/>
      <c r="CO20" s="606"/>
      <c r="CP20" s="606"/>
      <c r="CQ20" s="607"/>
      <c r="CR20" s="608">
        <v>7172781</v>
      </c>
      <c r="CS20" s="609"/>
      <c r="CT20" s="609"/>
      <c r="CU20" s="609"/>
      <c r="CV20" s="609"/>
      <c r="CW20" s="609"/>
      <c r="CX20" s="609"/>
      <c r="CY20" s="610"/>
      <c r="CZ20" s="646">
        <v>100</v>
      </c>
      <c r="DA20" s="646"/>
      <c r="DB20" s="646"/>
      <c r="DC20" s="646"/>
      <c r="DD20" s="614">
        <v>841426</v>
      </c>
      <c r="DE20" s="609"/>
      <c r="DF20" s="609"/>
      <c r="DG20" s="609"/>
      <c r="DH20" s="609"/>
      <c r="DI20" s="609"/>
      <c r="DJ20" s="609"/>
      <c r="DK20" s="609"/>
      <c r="DL20" s="609"/>
      <c r="DM20" s="609"/>
      <c r="DN20" s="609"/>
      <c r="DO20" s="609"/>
      <c r="DP20" s="610"/>
      <c r="DQ20" s="614">
        <v>4187175</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2800174</v>
      </c>
      <c r="S21" s="609"/>
      <c r="T21" s="609"/>
      <c r="U21" s="609"/>
      <c r="V21" s="609"/>
      <c r="W21" s="609"/>
      <c r="X21" s="609"/>
      <c r="Y21" s="610"/>
      <c r="Z21" s="646">
        <v>38.1</v>
      </c>
      <c r="AA21" s="646"/>
      <c r="AB21" s="646"/>
      <c r="AC21" s="646"/>
      <c r="AD21" s="647">
        <v>2537816</v>
      </c>
      <c r="AE21" s="647"/>
      <c r="AF21" s="647"/>
      <c r="AG21" s="647"/>
      <c r="AH21" s="647"/>
      <c r="AI21" s="647"/>
      <c r="AJ21" s="647"/>
      <c r="AK21" s="647"/>
      <c r="AL21" s="611">
        <v>69</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v>5572</v>
      </c>
      <c r="BH21" s="609"/>
      <c r="BI21" s="609"/>
      <c r="BJ21" s="609"/>
      <c r="BK21" s="609"/>
      <c r="BL21" s="609"/>
      <c r="BM21" s="609"/>
      <c r="BN21" s="610"/>
      <c r="BO21" s="646">
        <v>0.7</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2537816</v>
      </c>
      <c r="S22" s="609"/>
      <c r="T22" s="609"/>
      <c r="U22" s="609"/>
      <c r="V22" s="609"/>
      <c r="W22" s="609"/>
      <c r="X22" s="609"/>
      <c r="Y22" s="610"/>
      <c r="Z22" s="646">
        <v>34.5</v>
      </c>
      <c r="AA22" s="646"/>
      <c r="AB22" s="646"/>
      <c r="AC22" s="646"/>
      <c r="AD22" s="647">
        <v>2537816</v>
      </c>
      <c r="AE22" s="647"/>
      <c r="AF22" s="647"/>
      <c r="AG22" s="647"/>
      <c r="AH22" s="647"/>
      <c r="AI22" s="647"/>
      <c r="AJ22" s="647"/>
      <c r="AK22" s="647"/>
      <c r="AL22" s="611">
        <v>69</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270</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05" t="s">
        <v>271</v>
      </c>
      <c r="C23" s="606"/>
      <c r="D23" s="606"/>
      <c r="E23" s="606"/>
      <c r="F23" s="606"/>
      <c r="G23" s="606"/>
      <c r="H23" s="606"/>
      <c r="I23" s="606"/>
      <c r="J23" s="606"/>
      <c r="K23" s="606"/>
      <c r="L23" s="606"/>
      <c r="M23" s="606"/>
      <c r="N23" s="606"/>
      <c r="O23" s="606"/>
      <c r="P23" s="606"/>
      <c r="Q23" s="607"/>
      <c r="R23" s="608">
        <v>262358</v>
      </c>
      <c r="S23" s="609"/>
      <c r="T23" s="609"/>
      <c r="U23" s="609"/>
      <c r="V23" s="609"/>
      <c r="W23" s="609"/>
      <c r="X23" s="609"/>
      <c r="Y23" s="610"/>
      <c r="Z23" s="646">
        <v>3.6</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6" t="s">
        <v>212</v>
      </c>
      <c r="CE23" s="667"/>
      <c r="CF23" s="667"/>
      <c r="CG23" s="667"/>
      <c r="CH23" s="667"/>
      <c r="CI23" s="667"/>
      <c r="CJ23" s="667"/>
      <c r="CK23" s="667"/>
      <c r="CL23" s="667"/>
      <c r="CM23" s="667"/>
      <c r="CN23" s="667"/>
      <c r="CO23" s="667"/>
      <c r="CP23" s="667"/>
      <c r="CQ23" s="668"/>
      <c r="CR23" s="666" t="s">
        <v>273</v>
      </c>
      <c r="CS23" s="667"/>
      <c r="CT23" s="667"/>
      <c r="CU23" s="667"/>
      <c r="CV23" s="667"/>
      <c r="CW23" s="667"/>
      <c r="CX23" s="667"/>
      <c r="CY23" s="668"/>
      <c r="CZ23" s="666" t="s">
        <v>274</v>
      </c>
      <c r="DA23" s="667"/>
      <c r="DB23" s="667"/>
      <c r="DC23" s="668"/>
      <c r="DD23" s="666" t="s">
        <v>275</v>
      </c>
      <c r="DE23" s="667"/>
      <c r="DF23" s="667"/>
      <c r="DG23" s="667"/>
      <c r="DH23" s="667"/>
      <c r="DI23" s="667"/>
      <c r="DJ23" s="667"/>
      <c r="DK23" s="668"/>
      <c r="DL23" s="698" t="s">
        <v>276</v>
      </c>
      <c r="DM23" s="699"/>
      <c r="DN23" s="699"/>
      <c r="DO23" s="699"/>
      <c r="DP23" s="699"/>
      <c r="DQ23" s="699"/>
      <c r="DR23" s="699"/>
      <c r="DS23" s="699"/>
      <c r="DT23" s="699"/>
      <c r="DU23" s="699"/>
      <c r="DV23" s="700"/>
      <c r="DW23" s="666" t="s">
        <v>277</v>
      </c>
      <c r="DX23" s="667"/>
      <c r="DY23" s="667"/>
      <c r="DZ23" s="667"/>
      <c r="EA23" s="667"/>
      <c r="EB23" s="667"/>
      <c r="EC23" s="668"/>
    </row>
    <row r="24" spans="2:133" ht="11.25" customHeight="1" x14ac:dyDescent="0.15">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280</v>
      </c>
      <c r="CE24" s="664"/>
      <c r="CF24" s="664"/>
      <c r="CG24" s="664"/>
      <c r="CH24" s="664"/>
      <c r="CI24" s="664"/>
      <c r="CJ24" s="664"/>
      <c r="CK24" s="664"/>
      <c r="CL24" s="664"/>
      <c r="CM24" s="664"/>
      <c r="CN24" s="664"/>
      <c r="CO24" s="664"/>
      <c r="CP24" s="664"/>
      <c r="CQ24" s="665"/>
      <c r="CR24" s="660">
        <v>2699987</v>
      </c>
      <c r="CS24" s="661"/>
      <c r="CT24" s="661"/>
      <c r="CU24" s="661"/>
      <c r="CV24" s="661"/>
      <c r="CW24" s="661"/>
      <c r="CX24" s="661"/>
      <c r="CY24" s="689"/>
      <c r="CZ24" s="690">
        <v>37.6</v>
      </c>
      <c r="DA24" s="672"/>
      <c r="DB24" s="672"/>
      <c r="DC24" s="692"/>
      <c r="DD24" s="688">
        <v>1892633</v>
      </c>
      <c r="DE24" s="661"/>
      <c r="DF24" s="661"/>
      <c r="DG24" s="661"/>
      <c r="DH24" s="661"/>
      <c r="DI24" s="661"/>
      <c r="DJ24" s="661"/>
      <c r="DK24" s="689"/>
      <c r="DL24" s="688">
        <v>1737508</v>
      </c>
      <c r="DM24" s="661"/>
      <c r="DN24" s="661"/>
      <c r="DO24" s="661"/>
      <c r="DP24" s="661"/>
      <c r="DQ24" s="661"/>
      <c r="DR24" s="661"/>
      <c r="DS24" s="661"/>
      <c r="DT24" s="661"/>
      <c r="DU24" s="661"/>
      <c r="DV24" s="689"/>
      <c r="DW24" s="690">
        <v>47.2</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3911788</v>
      </c>
      <c r="S25" s="609"/>
      <c r="T25" s="609"/>
      <c r="U25" s="609"/>
      <c r="V25" s="609"/>
      <c r="W25" s="609"/>
      <c r="X25" s="609"/>
      <c r="Y25" s="610"/>
      <c r="Z25" s="646">
        <v>53.2</v>
      </c>
      <c r="AA25" s="646"/>
      <c r="AB25" s="646"/>
      <c r="AC25" s="646"/>
      <c r="AD25" s="647">
        <v>3649430</v>
      </c>
      <c r="AE25" s="647"/>
      <c r="AF25" s="647"/>
      <c r="AG25" s="647"/>
      <c r="AH25" s="647"/>
      <c r="AI25" s="647"/>
      <c r="AJ25" s="647"/>
      <c r="AK25" s="647"/>
      <c r="AL25" s="611">
        <v>99.2</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283</v>
      </c>
      <c r="CE25" s="606"/>
      <c r="CF25" s="606"/>
      <c r="CG25" s="606"/>
      <c r="CH25" s="606"/>
      <c r="CI25" s="606"/>
      <c r="CJ25" s="606"/>
      <c r="CK25" s="606"/>
      <c r="CL25" s="606"/>
      <c r="CM25" s="606"/>
      <c r="CN25" s="606"/>
      <c r="CO25" s="606"/>
      <c r="CP25" s="606"/>
      <c r="CQ25" s="607"/>
      <c r="CR25" s="608">
        <v>1165227</v>
      </c>
      <c r="CS25" s="621"/>
      <c r="CT25" s="621"/>
      <c r="CU25" s="621"/>
      <c r="CV25" s="621"/>
      <c r="CW25" s="621"/>
      <c r="CX25" s="621"/>
      <c r="CY25" s="622"/>
      <c r="CZ25" s="611">
        <v>16.2</v>
      </c>
      <c r="DA25" s="623"/>
      <c r="DB25" s="623"/>
      <c r="DC25" s="624"/>
      <c r="DD25" s="614">
        <v>1060813</v>
      </c>
      <c r="DE25" s="621"/>
      <c r="DF25" s="621"/>
      <c r="DG25" s="621"/>
      <c r="DH25" s="621"/>
      <c r="DI25" s="621"/>
      <c r="DJ25" s="621"/>
      <c r="DK25" s="622"/>
      <c r="DL25" s="614">
        <v>1020381</v>
      </c>
      <c r="DM25" s="621"/>
      <c r="DN25" s="621"/>
      <c r="DO25" s="621"/>
      <c r="DP25" s="621"/>
      <c r="DQ25" s="621"/>
      <c r="DR25" s="621"/>
      <c r="DS25" s="621"/>
      <c r="DT25" s="621"/>
      <c r="DU25" s="621"/>
      <c r="DV25" s="622"/>
      <c r="DW25" s="611">
        <v>27.7</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773</v>
      </c>
      <c r="S26" s="609"/>
      <c r="T26" s="609"/>
      <c r="U26" s="609"/>
      <c r="V26" s="609"/>
      <c r="W26" s="609"/>
      <c r="X26" s="609"/>
      <c r="Y26" s="610"/>
      <c r="Z26" s="646">
        <v>0</v>
      </c>
      <c r="AA26" s="646"/>
      <c r="AB26" s="646"/>
      <c r="AC26" s="646"/>
      <c r="AD26" s="647">
        <v>773</v>
      </c>
      <c r="AE26" s="647"/>
      <c r="AF26" s="647"/>
      <c r="AG26" s="647"/>
      <c r="AH26" s="647"/>
      <c r="AI26" s="647"/>
      <c r="AJ26" s="647"/>
      <c r="AK26" s="647"/>
      <c r="AL26" s="611">
        <v>0</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286</v>
      </c>
      <c r="CE26" s="606"/>
      <c r="CF26" s="606"/>
      <c r="CG26" s="606"/>
      <c r="CH26" s="606"/>
      <c r="CI26" s="606"/>
      <c r="CJ26" s="606"/>
      <c r="CK26" s="606"/>
      <c r="CL26" s="606"/>
      <c r="CM26" s="606"/>
      <c r="CN26" s="606"/>
      <c r="CO26" s="606"/>
      <c r="CP26" s="606"/>
      <c r="CQ26" s="607"/>
      <c r="CR26" s="608">
        <v>564751</v>
      </c>
      <c r="CS26" s="609"/>
      <c r="CT26" s="609"/>
      <c r="CU26" s="609"/>
      <c r="CV26" s="609"/>
      <c r="CW26" s="609"/>
      <c r="CX26" s="609"/>
      <c r="CY26" s="610"/>
      <c r="CZ26" s="611">
        <v>7.9</v>
      </c>
      <c r="DA26" s="623"/>
      <c r="DB26" s="623"/>
      <c r="DC26" s="624"/>
      <c r="DD26" s="614">
        <v>535283</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10998</v>
      </c>
      <c r="S27" s="609"/>
      <c r="T27" s="609"/>
      <c r="U27" s="609"/>
      <c r="V27" s="609"/>
      <c r="W27" s="609"/>
      <c r="X27" s="609"/>
      <c r="Y27" s="610"/>
      <c r="Z27" s="646">
        <v>0.1</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773598</v>
      </c>
      <c r="BH27" s="609"/>
      <c r="BI27" s="609"/>
      <c r="BJ27" s="609"/>
      <c r="BK27" s="609"/>
      <c r="BL27" s="609"/>
      <c r="BM27" s="609"/>
      <c r="BN27" s="610"/>
      <c r="BO27" s="646">
        <v>100</v>
      </c>
      <c r="BP27" s="646"/>
      <c r="BQ27" s="646"/>
      <c r="BR27" s="646"/>
      <c r="BS27" s="647">
        <v>8995</v>
      </c>
      <c r="BT27" s="647"/>
      <c r="BU27" s="647"/>
      <c r="BV27" s="647"/>
      <c r="BW27" s="647"/>
      <c r="BX27" s="647"/>
      <c r="BY27" s="647"/>
      <c r="BZ27" s="647"/>
      <c r="CA27" s="647"/>
      <c r="CB27" s="682"/>
      <c r="CD27" s="605" t="s">
        <v>289</v>
      </c>
      <c r="CE27" s="606"/>
      <c r="CF27" s="606"/>
      <c r="CG27" s="606"/>
      <c r="CH27" s="606"/>
      <c r="CI27" s="606"/>
      <c r="CJ27" s="606"/>
      <c r="CK27" s="606"/>
      <c r="CL27" s="606"/>
      <c r="CM27" s="606"/>
      <c r="CN27" s="606"/>
      <c r="CO27" s="606"/>
      <c r="CP27" s="606"/>
      <c r="CQ27" s="607"/>
      <c r="CR27" s="608">
        <v>1027719</v>
      </c>
      <c r="CS27" s="621"/>
      <c r="CT27" s="621"/>
      <c r="CU27" s="621"/>
      <c r="CV27" s="621"/>
      <c r="CW27" s="621"/>
      <c r="CX27" s="621"/>
      <c r="CY27" s="622"/>
      <c r="CZ27" s="611">
        <v>14.3</v>
      </c>
      <c r="DA27" s="623"/>
      <c r="DB27" s="623"/>
      <c r="DC27" s="624"/>
      <c r="DD27" s="614">
        <v>329860</v>
      </c>
      <c r="DE27" s="621"/>
      <c r="DF27" s="621"/>
      <c r="DG27" s="621"/>
      <c r="DH27" s="621"/>
      <c r="DI27" s="621"/>
      <c r="DJ27" s="621"/>
      <c r="DK27" s="622"/>
      <c r="DL27" s="614">
        <v>215167</v>
      </c>
      <c r="DM27" s="621"/>
      <c r="DN27" s="621"/>
      <c r="DO27" s="621"/>
      <c r="DP27" s="621"/>
      <c r="DQ27" s="621"/>
      <c r="DR27" s="621"/>
      <c r="DS27" s="621"/>
      <c r="DT27" s="621"/>
      <c r="DU27" s="621"/>
      <c r="DV27" s="622"/>
      <c r="DW27" s="611">
        <v>5.8</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52944</v>
      </c>
      <c r="S28" s="609"/>
      <c r="T28" s="609"/>
      <c r="U28" s="609"/>
      <c r="V28" s="609"/>
      <c r="W28" s="609"/>
      <c r="X28" s="609"/>
      <c r="Y28" s="610"/>
      <c r="Z28" s="646">
        <v>0.7</v>
      </c>
      <c r="AA28" s="646"/>
      <c r="AB28" s="646"/>
      <c r="AC28" s="646"/>
      <c r="AD28" s="647">
        <v>2748</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507041</v>
      </c>
      <c r="CS28" s="609"/>
      <c r="CT28" s="609"/>
      <c r="CU28" s="609"/>
      <c r="CV28" s="609"/>
      <c r="CW28" s="609"/>
      <c r="CX28" s="609"/>
      <c r="CY28" s="610"/>
      <c r="CZ28" s="611">
        <v>7.1</v>
      </c>
      <c r="DA28" s="623"/>
      <c r="DB28" s="623"/>
      <c r="DC28" s="624"/>
      <c r="DD28" s="614">
        <v>501960</v>
      </c>
      <c r="DE28" s="609"/>
      <c r="DF28" s="609"/>
      <c r="DG28" s="609"/>
      <c r="DH28" s="609"/>
      <c r="DI28" s="609"/>
      <c r="DJ28" s="609"/>
      <c r="DK28" s="610"/>
      <c r="DL28" s="614">
        <v>501960</v>
      </c>
      <c r="DM28" s="609"/>
      <c r="DN28" s="609"/>
      <c r="DO28" s="609"/>
      <c r="DP28" s="609"/>
      <c r="DQ28" s="609"/>
      <c r="DR28" s="609"/>
      <c r="DS28" s="609"/>
      <c r="DT28" s="609"/>
      <c r="DU28" s="609"/>
      <c r="DV28" s="610"/>
      <c r="DW28" s="611">
        <v>13.6</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24832</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293</v>
      </c>
      <c r="CE29" s="628"/>
      <c r="CF29" s="605" t="s">
        <v>66</v>
      </c>
      <c r="CG29" s="606"/>
      <c r="CH29" s="606"/>
      <c r="CI29" s="606"/>
      <c r="CJ29" s="606"/>
      <c r="CK29" s="606"/>
      <c r="CL29" s="606"/>
      <c r="CM29" s="606"/>
      <c r="CN29" s="606"/>
      <c r="CO29" s="606"/>
      <c r="CP29" s="606"/>
      <c r="CQ29" s="607"/>
      <c r="CR29" s="608">
        <v>507041</v>
      </c>
      <c r="CS29" s="621"/>
      <c r="CT29" s="621"/>
      <c r="CU29" s="621"/>
      <c r="CV29" s="621"/>
      <c r="CW29" s="621"/>
      <c r="CX29" s="621"/>
      <c r="CY29" s="622"/>
      <c r="CZ29" s="611">
        <v>7.1</v>
      </c>
      <c r="DA29" s="623"/>
      <c r="DB29" s="623"/>
      <c r="DC29" s="624"/>
      <c r="DD29" s="614">
        <v>501960</v>
      </c>
      <c r="DE29" s="621"/>
      <c r="DF29" s="621"/>
      <c r="DG29" s="621"/>
      <c r="DH29" s="621"/>
      <c r="DI29" s="621"/>
      <c r="DJ29" s="621"/>
      <c r="DK29" s="622"/>
      <c r="DL29" s="614">
        <v>501960</v>
      </c>
      <c r="DM29" s="621"/>
      <c r="DN29" s="621"/>
      <c r="DO29" s="621"/>
      <c r="DP29" s="621"/>
      <c r="DQ29" s="621"/>
      <c r="DR29" s="621"/>
      <c r="DS29" s="621"/>
      <c r="DT29" s="621"/>
      <c r="DU29" s="621"/>
      <c r="DV29" s="622"/>
      <c r="DW29" s="611">
        <v>13.6</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871610</v>
      </c>
      <c r="S30" s="609"/>
      <c r="T30" s="609"/>
      <c r="U30" s="609"/>
      <c r="V30" s="609"/>
      <c r="W30" s="609"/>
      <c r="X30" s="609"/>
      <c r="Y30" s="610"/>
      <c r="Z30" s="646">
        <v>11.9</v>
      </c>
      <c r="AA30" s="646"/>
      <c r="AB30" s="646"/>
      <c r="AC30" s="646"/>
      <c r="AD30" s="647" t="s">
        <v>122</v>
      </c>
      <c r="AE30" s="647"/>
      <c r="AF30" s="647"/>
      <c r="AG30" s="647"/>
      <c r="AH30" s="647"/>
      <c r="AI30" s="647"/>
      <c r="AJ30" s="647"/>
      <c r="AK30" s="647"/>
      <c r="AL30" s="611" t="s">
        <v>122</v>
      </c>
      <c r="AM30" s="612"/>
      <c r="AN30" s="612"/>
      <c r="AO30" s="648"/>
      <c r="AP30" s="666" t="s">
        <v>212</v>
      </c>
      <c r="AQ30" s="667"/>
      <c r="AR30" s="667"/>
      <c r="AS30" s="667"/>
      <c r="AT30" s="667"/>
      <c r="AU30" s="667"/>
      <c r="AV30" s="667"/>
      <c r="AW30" s="667"/>
      <c r="AX30" s="667"/>
      <c r="AY30" s="667"/>
      <c r="AZ30" s="667"/>
      <c r="BA30" s="667"/>
      <c r="BB30" s="667"/>
      <c r="BC30" s="667"/>
      <c r="BD30" s="667"/>
      <c r="BE30" s="667"/>
      <c r="BF30" s="668"/>
      <c r="BG30" s="666" t="s">
        <v>295</v>
      </c>
      <c r="BH30" s="680"/>
      <c r="BI30" s="680"/>
      <c r="BJ30" s="680"/>
      <c r="BK30" s="680"/>
      <c r="BL30" s="680"/>
      <c r="BM30" s="680"/>
      <c r="BN30" s="680"/>
      <c r="BO30" s="680"/>
      <c r="BP30" s="680"/>
      <c r="BQ30" s="681"/>
      <c r="BR30" s="666" t="s">
        <v>296</v>
      </c>
      <c r="BS30" s="680"/>
      <c r="BT30" s="680"/>
      <c r="BU30" s="680"/>
      <c r="BV30" s="680"/>
      <c r="BW30" s="680"/>
      <c r="BX30" s="680"/>
      <c r="BY30" s="680"/>
      <c r="BZ30" s="680"/>
      <c r="CA30" s="680"/>
      <c r="CB30" s="681"/>
      <c r="CD30" s="629"/>
      <c r="CE30" s="630"/>
      <c r="CF30" s="605" t="s">
        <v>297</v>
      </c>
      <c r="CG30" s="606"/>
      <c r="CH30" s="606"/>
      <c r="CI30" s="606"/>
      <c r="CJ30" s="606"/>
      <c r="CK30" s="606"/>
      <c r="CL30" s="606"/>
      <c r="CM30" s="606"/>
      <c r="CN30" s="606"/>
      <c r="CO30" s="606"/>
      <c r="CP30" s="606"/>
      <c r="CQ30" s="607"/>
      <c r="CR30" s="608">
        <v>493193</v>
      </c>
      <c r="CS30" s="609"/>
      <c r="CT30" s="609"/>
      <c r="CU30" s="609"/>
      <c r="CV30" s="609"/>
      <c r="CW30" s="609"/>
      <c r="CX30" s="609"/>
      <c r="CY30" s="610"/>
      <c r="CZ30" s="611">
        <v>6.9</v>
      </c>
      <c r="DA30" s="623"/>
      <c r="DB30" s="623"/>
      <c r="DC30" s="624"/>
      <c r="DD30" s="614">
        <v>488112</v>
      </c>
      <c r="DE30" s="609"/>
      <c r="DF30" s="609"/>
      <c r="DG30" s="609"/>
      <c r="DH30" s="609"/>
      <c r="DI30" s="609"/>
      <c r="DJ30" s="609"/>
      <c r="DK30" s="610"/>
      <c r="DL30" s="614">
        <v>488112</v>
      </c>
      <c r="DM30" s="609"/>
      <c r="DN30" s="609"/>
      <c r="DO30" s="609"/>
      <c r="DP30" s="609"/>
      <c r="DQ30" s="609"/>
      <c r="DR30" s="609"/>
      <c r="DS30" s="609"/>
      <c r="DT30" s="609"/>
      <c r="DU30" s="609"/>
      <c r="DV30" s="610"/>
      <c r="DW30" s="611">
        <v>13.2</v>
      </c>
      <c r="DX30" s="623"/>
      <c r="DY30" s="623"/>
      <c r="DZ30" s="623"/>
      <c r="EA30" s="623"/>
      <c r="EB30" s="623"/>
      <c r="EC30" s="635"/>
    </row>
    <row r="31" spans="2:133" ht="11.25" customHeight="1" x14ac:dyDescent="0.15">
      <c r="B31" s="683" t="s">
        <v>298</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299</v>
      </c>
      <c r="AQ31" s="675"/>
      <c r="AR31" s="675"/>
      <c r="AS31" s="675"/>
      <c r="AT31" s="676" t="s">
        <v>300</v>
      </c>
      <c r="AU31" s="200"/>
      <c r="AV31" s="200"/>
      <c r="AW31" s="200"/>
      <c r="AX31" s="663" t="s">
        <v>178</v>
      </c>
      <c r="AY31" s="664"/>
      <c r="AZ31" s="664"/>
      <c r="BA31" s="664"/>
      <c r="BB31" s="664"/>
      <c r="BC31" s="664"/>
      <c r="BD31" s="664"/>
      <c r="BE31" s="664"/>
      <c r="BF31" s="665"/>
      <c r="BG31" s="670">
        <v>99.4</v>
      </c>
      <c r="BH31" s="671"/>
      <c r="BI31" s="671"/>
      <c r="BJ31" s="671"/>
      <c r="BK31" s="671"/>
      <c r="BL31" s="671"/>
      <c r="BM31" s="672">
        <v>97.9</v>
      </c>
      <c r="BN31" s="671"/>
      <c r="BO31" s="671"/>
      <c r="BP31" s="671"/>
      <c r="BQ31" s="673"/>
      <c r="BR31" s="670">
        <v>99.4</v>
      </c>
      <c r="BS31" s="671"/>
      <c r="BT31" s="671"/>
      <c r="BU31" s="671"/>
      <c r="BV31" s="671"/>
      <c r="BW31" s="671"/>
      <c r="BX31" s="672">
        <v>97.6</v>
      </c>
      <c r="BY31" s="671"/>
      <c r="BZ31" s="671"/>
      <c r="CA31" s="671"/>
      <c r="CB31" s="673"/>
      <c r="CD31" s="629"/>
      <c r="CE31" s="630"/>
      <c r="CF31" s="605" t="s">
        <v>301</v>
      </c>
      <c r="CG31" s="606"/>
      <c r="CH31" s="606"/>
      <c r="CI31" s="606"/>
      <c r="CJ31" s="606"/>
      <c r="CK31" s="606"/>
      <c r="CL31" s="606"/>
      <c r="CM31" s="606"/>
      <c r="CN31" s="606"/>
      <c r="CO31" s="606"/>
      <c r="CP31" s="606"/>
      <c r="CQ31" s="607"/>
      <c r="CR31" s="608">
        <v>13848</v>
      </c>
      <c r="CS31" s="621"/>
      <c r="CT31" s="621"/>
      <c r="CU31" s="621"/>
      <c r="CV31" s="621"/>
      <c r="CW31" s="621"/>
      <c r="CX31" s="621"/>
      <c r="CY31" s="622"/>
      <c r="CZ31" s="611">
        <v>0.2</v>
      </c>
      <c r="DA31" s="623"/>
      <c r="DB31" s="623"/>
      <c r="DC31" s="624"/>
      <c r="DD31" s="614">
        <v>13848</v>
      </c>
      <c r="DE31" s="621"/>
      <c r="DF31" s="621"/>
      <c r="DG31" s="621"/>
      <c r="DH31" s="621"/>
      <c r="DI31" s="621"/>
      <c r="DJ31" s="621"/>
      <c r="DK31" s="622"/>
      <c r="DL31" s="614">
        <v>13848</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486551</v>
      </c>
      <c r="S32" s="609"/>
      <c r="T32" s="609"/>
      <c r="U32" s="609"/>
      <c r="V32" s="609"/>
      <c r="W32" s="609"/>
      <c r="X32" s="609"/>
      <c r="Y32" s="610"/>
      <c r="Z32" s="646">
        <v>6.6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303</v>
      </c>
      <c r="AX32" s="605" t="s">
        <v>304</v>
      </c>
      <c r="AY32" s="606"/>
      <c r="AZ32" s="606"/>
      <c r="BA32" s="606"/>
      <c r="BB32" s="606"/>
      <c r="BC32" s="606"/>
      <c r="BD32" s="606"/>
      <c r="BE32" s="606"/>
      <c r="BF32" s="607"/>
      <c r="BG32" s="679">
        <v>99.6</v>
      </c>
      <c r="BH32" s="621"/>
      <c r="BI32" s="621"/>
      <c r="BJ32" s="621"/>
      <c r="BK32" s="621"/>
      <c r="BL32" s="621"/>
      <c r="BM32" s="612">
        <v>98.9</v>
      </c>
      <c r="BN32" s="621"/>
      <c r="BO32" s="621"/>
      <c r="BP32" s="621"/>
      <c r="BQ32" s="644"/>
      <c r="BR32" s="679">
        <v>99.7</v>
      </c>
      <c r="BS32" s="621"/>
      <c r="BT32" s="621"/>
      <c r="BU32" s="621"/>
      <c r="BV32" s="621"/>
      <c r="BW32" s="621"/>
      <c r="BX32" s="612">
        <v>99.1</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30808</v>
      </c>
      <c r="S33" s="609"/>
      <c r="T33" s="609"/>
      <c r="U33" s="609"/>
      <c r="V33" s="609"/>
      <c r="W33" s="609"/>
      <c r="X33" s="609"/>
      <c r="Y33" s="610"/>
      <c r="Z33" s="646">
        <v>0.4</v>
      </c>
      <c r="AA33" s="646"/>
      <c r="AB33" s="646"/>
      <c r="AC33" s="646"/>
      <c r="AD33" s="647">
        <v>24082</v>
      </c>
      <c r="AE33" s="647"/>
      <c r="AF33" s="647"/>
      <c r="AG33" s="647"/>
      <c r="AH33" s="647"/>
      <c r="AI33" s="647"/>
      <c r="AJ33" s="647"/>
      <c r="AK33" s="647"/>
      <c r="AL33" s="611">
        <v>0.7</v>
      </c>
      <c r="AM33" s="612"/>
      <c r="AN33" s="612"/>
      <c r="AO33" s="648"/>
      <c r="AP33" s="651"/>
      <c r="AQ33" s="652"/>
      <c r="AR33" s="652"/>
      <c r="AS33" s="652"/>
      <c r="AT33" s="678"/>
      <c r="AU33" s="201"/>
      <c r="AV33" s="201"/>
      <c r="AW33" s="201"/>
      <c r="AX33" s="589" t="s">
        <v>307</v>
      </c>
      <c r="AY33" s="590"/>
      <c r="AZ33" s="590"/>
      <c r="BA33" s="590"/>
      <c r="BB33" s="590"/>
      <c r="BC33" s="590"/>
      <c r="BD33" s="590"/>
      <c r="BE33" s="590"/>
      <c r="BF33" s="591"/>
      <c r="BG33" s="669">
        <v>99.2</v>
      </c>
      <c r="BH33" s="593"/>
      <c r="BI33" s="593"/>
      <c r="BJ33" s="593"/>
      <c r="BK33" s="593"/>
      <c r="BL33" s="593"/>
      <c r="BM33" s="639">
        <v>96.9</v>
      </c>
      <c r="BN33" s="593"/>
      <c r="BO33" s="593"/>
      <c r="BP33" s="593"/>
      <c r="BQ33" s="656"/>
      <c r="BR33" s="669">
        <v>99.1</v>
      </c>
      <c r="BS33" s="593"/>
      <c r="BT33" s="593"/>
      <c r="BU33" s="593"/>
      <c r="BV33" s="593"/>
      <c r="BW33" s="593"/>
      <c r="BX33" s="639">
        <v>96.3</v>
      </c>
      <c r="BY33" s="593"/>
      <c r="BZ33" s="593"/>
      <c r="CA33" s="593"/>
      <c r="CB33" s="656"/>
      <c r="CD33" s="605" t="s">
        <v>308</v>
      </c>
      <c r="CE33" s="606"/>
      <c r="CF33" s="606"/>
      <c r="CG33" s="606"/>
      <c r="CH33" s="606"/>
      <c r="CI33" s="606"/>
      <c r="CJ33" s="606"/>
      <c r="CK33" s="606"/>
      <c r="CL33" s="606"/>
      <c r="CM33" s="606"/>
      <c r="CN33" s="606"/>
      <c r="CO33" s="606"/>
      <c r="CP33" s="606"/>
      <c r="CQ33" s="607"/>
      <c r="CR33" s="608">
        <v>3619136</v>
      </c>
      <c r="CS33" s="621"/>
      <c r="CT33" s="621"/>
      <c r="CU33" s="621"/>
      <c r="CV33" s="621"/>
      <c r="CW33" s="621"/>
      <c r="CX33" s="621"/>
      <c r="CY33" s="622"/>
      <c r="CZ33" s="611">
        <v>50.5</v>
      </c>
      <c r="DA33" s="623"/>
      <c r="DB33" s="623"/>
      <c r="DC33" s="624"/>
      <c r="DD33" s="614">
        <v>2118010</v>
      </c>
      <c r="DE33" s="621"/>
      <c r="DF33" s="621"/>
      <c r="DG33" s="621"/>
      <c r="DH33" s="621"/>
      <c r="DI33" s="621"/>
      <c r="DJ33" s="621"/>
      <c r="DK33" s="622"/>
      <c r="DL33" s="614">
        <v>1652339</v>
      </c>
      <c r="DM33" s="621"/>
      <c r="DN33" s="621"/>
      <c r="DO33" s="621"/>
      <c r="DP33" s="621"/>
      <c r="DQ33" s="621"/>
      <c r="DR33" s="621"/>
      <c r="DS33" s="621"/>
      <c r="DT33" s="621"/>
      <c r="DU33" s="621"/>
      <c r="DV33" s="622"/>
      <c r="DW33" s="611">
        <v>44.8</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508938</v>
      </c>
      <c r="S34" s="609"/>
      <c r="T34" s="609"/>
      <c r="U34" s="609"/>
      <c r="V34" s="609"/>
      <c r="W34" s="609"/>
      <c r="X34" s="609"/>
      <c r="Y34" s="610"/>
      <c r="Z34" s="646">
        <v>6.9</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310</v>
      </c>
      <c r="CE34" s="606"/>
      <c r="CF34" s="606"/>
      <c r="CG34" s="606"/>
      <c r="CH34" s="606"/>
      <c r="CI34" s="606"/>
      <c r="CJ34" s="606"/>
      <c r="CK34" s="606"/>
      <c r="CL34" s="606"/>
      <c r="CM34" s="606"/>
      <c r="CN34" s="606"/>
      <c r="CO34" s="606"/>
      <c r="CP34" s="606"/>
      <c r="CQ34" s="607"/>
      <c r="CR34" s="608">
        <v>1185579</v>
      </c>
      <c r="CS34" s="609"/>
      <c r="CT34" s="609"/>
      <c r="CU34" s="609"/>
      <c r="CV34" s="609"/>
      <c r="CW34" s="609"/>
      <c r="CX34" s="609"/>
      <c r="CY34" s="610"/>
      <c r="CZ34" s="611">
        <v>16.5</v>
      </c>
      <c r="DA34" s="623"/>
      <c r="DB34" s="623"/>
      <c r="DC34" s="624"/>
      <c r="DD34" s="614">
        <v>777848</v>
      </c>
      <c r="DE34" s="609"/>
      <c r="DF34" s="609"/>
      <c r="DG34" s="609"/>
      <c r="DH34" s="609"/>
      <c r="DI34" s="609"/>
      <c r="DJ34" s="609"/>
      <c r="DK34" s="610"/>
      <c r="DL34" s="614">
        <v>566189</v>
      </c>
      <c r="DM34" s="609"/>
      <c r="DN34" s="609"/>
      <c r="DO34" s="609"/>
      <c r="DP34" s="609"/>
      <c r="DQ34" s="609"/>
      <c r="DR34" s="609"/>
      <c r="DS34" s="609"/>
      <c r="DT34" s="609"/>
      <c r="DU34" s="609"/>
      <c r="DV34" s="610"/>
      <c r="DW34" s="611">
        <v>15.4</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959835</v>
      </c>
      <c r="S35" s="609"/>
      <c r="T35" s="609"/>
      <c r="U35" s="609"/>
      <c r="V35" s="609"/>
      <c r="W35" s="609"/>
      <c r="X35" s="609"/>
      <c r="Y35" s="610"/>
      <c r="Z35" s="646">
        <v>13.1</v>
      </c>
      <c r="AA35" s="646"/>
      <c r="AB35" s="646"/>
      <c r="AC35" s="646"/>
      <c r="AD35" s="647" t="s">
        <v>122</v>
      </c>
      <c r="AE35" s="647"/>
      <c r="AF35" s="647"/>
      <c r="AG35" s="647"/>
      <c r="AH35" s="647"/>
      <c r="AI35" s="647"/>
      <c r="AJ35" s="647"/>
      <c r="AK35" s="647"/>
      <c r="AL35" s="611" t="s">
        <v>122</v>
      </c>
      <c r="AM35" s="612"/>
      <c r="AN35" s="612"/>
      <c r="AO35" s="648"/>
      <c r="AP35" s="206"/>
      <c r="AQ35" s="666" t="s">
        <v>312</v>
      </c>
      <c r="AR35" s="667"/>
      <c r="AS35" s="667"/>
      <c r="AT35" s="667"/>
      <c r="AU35" s="667"/>
      <c r="AV35" s="667"/>
      <c r="AW35" s="667"/>
      <c r="AX35" s="667"/>
      <c r="AY35" s="667"/>
      <c r="AZ35" s="667"/>
      <c r="BA35" s="667"/>
      <c r="BB35" s="667"/>
      <c r="BC35" s="667"/>
      <c r="BD35" s="667"/>
      <c r="BE35" s="667"/>
      <c r="BF35" s="668"/>
      <c r="BG35" s="666" t="s">
        <v>313</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314</v>
      </c>
      <c r="CE35" s="606"/>
      <c r="CF35" s="606"/>
      <c r="CG35" s="606"/>
      <c r="CH35" s="606"/>
      <c r="CI35" s="606"/>
      <c r="CJ35" s="606"/>
      <c r="CK35" s="606"/>
      <c r="CL35" s="606"/>
      <c r="CM35" s="606"/>
      <c r="CN35" s="606"/>
      <c r="CO35" s="606"/>
      <c r="CP35" s="606"/>
      <c r="CQ35" s="607"/>
      <c r="CR35" s="608">
        <v>87925</v>
      </c>
      <c r="CS35" s="621"/>
      <c r="CT35" s="621"/>
      <c r="CU35" s="621"/>
      <c r="CV35" s="621"/>
      <c r="CW35" s="621"/>
      <c r="CX35" s="621"/>
      <c r="CY35" s="622"/>
      <c r="CZ35" s="611">
        <v>1.2</v>
      </c>
      <c r="DA35" s="623"/>
      <c r="DB35" s="623"/>
      <c r="DC35" s="624"/>
      <c r="DD35" s="614">
        <v>28720</v>
      </c>
      <c r="DE35" s="621"/>
      <c r="DF35" s="621"/>
      <c r="DG35" s="621"/>
      <c r="DH35" s="621"/>
      <c r="DI35" s="621"/>
      <c r="DJ35" s="621"/>
      <c r="DK35" s="622"/>
      <c r="DL35" s="614">
        <v>28390</v>
      </c>
      <c r="DM35" s="621"/>
      <c r="DN35" s="621"/>
      <c r="DO35" s="621"/>
      <c r="DP35" s="621"/>
      <c r="DQ35" s="621"/>
      <c r="DR35" s="621"/>
      <c r="DS35" s="621"/>
      <c r="DT35" s="621"/>
      <c r="DU35" s="621"/>
      <c r="DV35" s="622"/>
      <c r="DW35" s="611">
        <v>0.8</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125731</v>
      </c>
      <c r="S36" s="609"/>
      <c r="T36" s="609"/>
      <c r="U36" s="609"/>
      <c r="V36" s="609"/>
      <c r="W36" s="609"/>
      <c r="X36" s="609"/>
      <c r="Y36" s="610"/>
      <c r="Z36" s="646">
        <v>1.7</v>
      </c>
      <c r="AA36" s="646"/>
      <c r="AB36" s="646"/>
      <c r="AC36" s="646"/>
      <c r="AD36" s="647" t="s">
        <v>122</v>
      </c>
      <c r="AE36" s="647"/>
      <c r="AF36" s="647"/>
      <c r="AG36" s="647"/>
      <c r="AH36" s="647"/>
      <c r="AI36" s="647"/>
      <c r="AJ36" s="647"/>
      <c r="AK36" s="647"/>
      <c r="AL36" s="611" t="s">
        <v>122</v>
      </c>
      <c r="AM36" s="612"/>
      <c r="AN36" s="612"/>
      <c r="AO36" s="648"/>
      <c r="AP36" s="206"/>
      <c r="AQ36" s="657" t="s">
        <v>316</v>
      </c>
      <c r="AR36" s="658"/>
      <c r="AS36" s="658"/>
      <c r="AT36" s="658"/>
      <c r="AU36" s="658"/>
      <c r="AV36" s="658"/>
      <c r="AW36" s="658"/>
      <c r="AX36" s="658"/>
      <c r="AY36" s="659"/>
      <c r="AZ36" s="660">
        <v>818441</v>
      </c>
      <c r="BA36" s="661"/>
      <c r="BB36" s="661"/>
      <c r="BC36" s="661"/>
      <c r="BD36" s="661"/>
      <c r="BE36" s="661"/>
      <c r="BF36" s="662"/>
      <c r="BG36" s="663" t="s">
        <v>317</v>
      </c>
      <c r="BH36" s="664"/>
      <c r="BI36" s="664"/>
      <c r="BJ36" s="664"/>
      <c r="BK36" s="664"/>
      <c r="BL36" s="664"/>
      <c r="BM36" s="664"/>
      <c r="BN36" s="664"/>
      <c r="BO36" s="664"/>
      <c r="BP36" s="664"/>
      <c r="BQ36" s="664"/>
      <c r="BR36" s="664"/>
      <c r="BS36" s="664"/>
      <c r="BT36" s="664"/>
      <c r="BU36" s="665"/>
      <c r="BV36" s="660">
        <v>188571</v>
      </c>
      <c r="BW36" s="661"/>
      <c r="BX36" s="661"/>
      <c r="BY36" s="661"/>
      <c r="BZ36" s="661"/>
      <c r="CA36" s="661"/>
      <c r="CB36" s="662"/>
      <c r="CD36" s="605" t="s">
        <v>318</v>
      </c>
      <c r="CE36" s="606"/>
      <c r="CF36" s="606"/>
      <c r="CG36" s="606"/>
      <c r="CH36" s="606"/>
      <c r="CI36" s="606"/>
      <c r="CJ36" s="606"/>
      <c r="CK36" s="606"/>
      <c r="CL36" s="606"/>
      <c r="CM36" s="606"/>
      <c r="CN36" s="606"/>
      <c r="CO36" s="606"/>
      <c r="CP36" s="606"/>
      <c r="CQ36" s="607"/>
      <c r="CR36" s="608">
        <v>1169594</v>
      </c>
      <c r="CS36" s="609"/>
      <c r="CT36" s="609"/>
      <c r="CU36" s="609"/>
      <c r="CV36" s="609"/>
      <c r="CW36" s="609"/>
      <c r="CX36" s="609"/>
      <c r="CY36" s="610"/>
      <c r="CZ36" s="611">
        <v>16.3</v>
      </c>
      <c r="DA36" s="623"/>
      <c r="DB36" s="623"/>
      <c r="DC36" s="624"/>
      <c r="DD36" s="614">
        <v>777006</v>
      </c>
      <c r="DE36" s="609"/>
      <c r="DF36" s="609"/>
      <c r="DG36" s="609"/>
      <c r="DH36" s="609"/>
      <c r="DI36" s="609"/>
      <c r="DJ36" s="609"/>
      <c r="DK36" s="610"/>
      <c r="DL36" s="614">
        <v>641923</v>
      </c>
      <c r="DM36" s="609"/>
      <c r="DN36" s="609"/>
      <c r="DO36" s="609"/>
      <c r="DP36" s="609"/>
      <c r="DQ36" s="609"/>
      <c r="DR36" s="609"/>
      <c r="DS36" s="609"/>
      <c r="DT36" s="609"/>
      <c r="DU36" s="609"/>
      <c r="DV36" s="610"/>
      <c r="DW36" s="611">
        <v>17.399999999999999</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160740</v>
      </c>
      <c r="S37" s="609"/>
      <c r="T37" s="609"/>
      <c r="U37" s="609"/>
      <c r="V37" s="609"/>
      <c r="W37" s="609"/>
      <c r="X37" s="609"/>
      <c r="Y37" s="610"/>
      <c r="Z37" s="646">
        <v>2.2000000000000002</v>
      </c>
      <c r="AA37" s="646"/>
      <c r="AB37" s="646"/>
      <c r="AC37" s="646"/>
      <c r="AD37" s="647">
        <v>73</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226373</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173006</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331829</v>
      </c>
      <c r="CS37" s="621"/>
      <c r="CT37" s="621"/>
      <c r="CU37" s="621"/>
      <c r="CV37" s="621"/>
      <c r="CW37" s="621"/>
      <c r="CX37" s="621"/>
      <c r="CY37" s="622"/>
      <c r="CZ37" s="611">
        <v>4.5999999999999996</v>
      </c>
      <c r="DA37" s="623"/>
      <c r="DB37" s="623"/>
      <c r="DC37" s="624"/>
      <c r="DD37" s="614">
        <v>331829</v>
      </c>
      <c r="DE37" s="621"/>
      <c r="DF37" s="621"/>
      <c r="DG37" s="621"/>
      <c r="DH37" s="621"/>
      <c r="DI37" s="621"/>
      <c r="DJ37" s="621"/>
      <c r="DK37" s="622"/>
      <c r="DL37" s="614">
        <v>305042</v>
      </c>
      <c r="DM37" s="621"/>
      <c r="DN37" s="621"/>
      <c r="DO37" s="621"/>
      <c r="DP37" s="621"/>
      <c r="DQ37" s="621"/>
      <c r="DR37" s="621"/>
      <c r="DS37" s="621"/>
      <c r="DT37" s="621"/>
      <c r="DU37" s="621"/>
      <c r="DV37" s="622"/>
      <c r="DW37" s="611">
        <v>8.3000000000000007</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201981</v>
      </c>
      <c r="S38" s="609"/>
      <c r="T38" s="609"/>
      <c r="U38" s="609"/>
      <c r="V38" s="609"/>
      <c r="W38" s="609"/>
      <c r="X38" s="609"/>
      <c r="Y38" s="610"/>
      <c r="Z38" s="646">
        <v>2.7</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44905</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1237</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519958</v>
      </c>
      <c r="CS38" s="609"/>
      <c r="CT38" s="609"/>
      <c r="CU38" s="609"/>
      <c r="CV38" s="609"/>
      <c r="CW38" s="609"/>
      <c r="CX38" s="609"/>
      <c r="CY38" s="610"/>
      <c r="CZ38" s="611">
        <v>7.2</v>
      </c>
      <c r="DA38" s="623"/>
      <c r="DB38" s="623"/>
      <c r="DC38" s="624"/>
      <c r="DD38" s="614">
        <v>435862</v>
      </c>
      <c r="DE38" s="609"/>
      <c r="DF38" s="609"/>
      <c r="DG38" s="609"/>
      <c r="DH38" s="609"/>
      <c r="DI38" s="609"/>
      <c r="DJ38" s="609"/>
      <c r="DK38" s="610"/>
      <c r="DL38" s="614">
        <v>415837</v>
      </c>
      <c r="DM38" s="609"/>
      <c r="DN38" s="609"/>
      <c r="DO38" s="609"/>
      <c r="DP38" s="609"/>
      <c r="DQ38" s="609"/>
      <c r="DR38" s="609"/>
      <c r="DS38" s="609"/>
      <c r="DT38" s="609"/>
      <c r="DU38" s="609"/>
      <c r="DV38" s="610"/>
      <c r="DW38" s="611">
        <v>11.3</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27205</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2099</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534828</v>
      </c>
      <c r="CS39" s="621"/>
      <c r="CT39" s="621"/>
      <c r="CU39" s="621"/>
      <c r="CV39" s="621"/>
      <c r="CW39" s="621"/>
      <c r="CX39" s="621"/>
      <c r="CY39" s="622"/>
      <c r="CZ39" s="611">
        <v>7.5</v>
      </c>
      <c r="DA39" s="623"/>
      <c r="DB39" s="623"/>
      <c r="DC39" s="624"/>
      <c r="DD39" s="614">
        <v>27322</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v>7381</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2"/>
      <c r="BM40" s="606" t="s">
        <v>334</v>
      </c>
      <c r="BN40" s="606"/>
      <c r="BO40" s="606"/>
      <c r="BP40" s="606"/>
      <c r="BQ40" s="606"/>
      <c r="BR40" s="606"/>
      <c r="BS40" s="606"/>
      <c r="BT40" s="606"/>
      <c r="BU40" s="607"/>
      <c r="BV40" s="608">
        <v>116</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121252</v>
      </c>
      <c r="CS40" s="609"/>
      <c r="CT40" s="609"/>
      <c r="CU40" s="609"/>
      <c r="CV40" s="609"/>
      <c r="CW40" s="609"/>
      <c r="CX40" s="609"/>
      <c r="CY40" s="610"/>
      <c r="CZ40" s="611">
        <v>1.7</v>
      </c>
      <c r="DA40" s="623"/>
      <c r="DB40" s="623"/>
      <c r="DC40" s="624"/>
      <c r="DD40" s="614">
        <v>71252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7347529</v>
      </c>
      <c r="S41" s="633"/>
      <c r="T41" s="633"/>
      <c r="U41" s="633"/>
      <c r="V41" s="633"/>
      <c r="W41" s="633"/>
      <c r="X41" s="633"/>
      <c r="Y41" s="636"/>
      <c r="Z41" s="637">
        <v>100</v>
      </c>
      <c r="AA41" s="637"/>
      <c r="AB41" s="637"/>
      <c r="AC41" s="637"/>
      <c r="AD41" s="638">
        <v>3677106</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117914</v>
      </c>
      <c r="BA41" s="609"/>
      <c r="BB41" s="609"/>
      <c r="BC41" s="609"/>
      <c r="BD41" s="621"/>
      <c r="BE41" s="621"/>
      <c r="BF41" s="644"/>
      <c r="BG41" s="649"/>
      <c r="BH41" s="650"/>
      <c r="BI41" s="650"/>
      <c r="BJ41" s="650"/>
      <c r="BK41" s="650"/>
      <c r="BL41" s="202"/>
      <c r="BM41" s="606" t="s">
        <v>338</v>
      </c>
      <c r="BN41" s="606"/>
      <c r="BO41" s="606"/>
      <c r="BP41" s="606"/>
      <c r="BQ41" s="606"/>
      <c r="BR41" s="606"/>
      <c r="BS41" s="606"/>
      <c r="BT41" s="606"/>
      <c r="BU41" s="607"/>
      <c r="BV41" s="608">
        <v>1</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402044</v>
      </c>
      <c r="BA42" s="633"/>
      <c r="BB42" s="633"/>
      <c r="BC42" s="633"/>
      <c r="BD42" s="593"/>
      <c r="BE42" s="593"/>
      <c r="BF42" s="656"/>
      <c r="BG42" s="651"/>
      <c r="BH42" s="652"/>
      <c r="BI42" s="652"/>
      <c r="BJ42" s="652"/>
      <c r="BK42" s="652"/>
      <c r="BL42" s="203"/>
      <c r="BM42" s="590" t="s">
        <v>341</v>
      </c>
      <c r="BN42" s="590"/>
      <c r="BO42" s="590"/>
      <c r="BP42" s="590"/>
      <c r="BQ42" s="590"/>
      <c r="BR42" s="590"/>
      <c r="BS42" s="590"/>
      <c r="BT42" s="590"/>
      <c r="BU42" s="591"/>
      <c r="BV42" s="592">
        <v>455</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853658</v>
      </c>
      <c r="CS42" s="621"/>
      <c r="CT42" s="621"/>
      <c r="CU42" s="621"/>
      <c r="CV42" s="621"/>
      <c r="CW42" s="621"/>
      <c r="CX42" s="621"/>
      <c r="CY42" s="622"/>
      <c r="CZ42" s="611">
        <v>11.9</v>
      </c>
      <c r="DA42" s="623"/>
      <c r="DB42" s="623"/>
      <c r="DC42" s="624"/>
      <c r="DD42" s="614">
        <v>176532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343</v>
      </c>
      <c r="CD43" s="605" t="s">
        <v>344</v>
      </c>
      <c r="CE43" s="606"/>
      <c r="CF43" s="606"/>
      <c r="CG43" s="606"/>
      <c r="CH43" s="606"/>
      <c r="CI43" s="606"/>
      <c r="CJ43" s="606"/>
      <c r="CK43" s="606"/>
      <c r="CL43" s="606"/>
      <c r="CM43" s="606"/>
      <c r="CN43" s="606"/>
      <c r="CO43" s="606"/>
      <c r="CP43" s="606"/>
      <c r="CQ43" s="607"/>
      <c r="CR43" s="608">
        <v>20567</v>
      </c>
      <c r="CS43" s="621"/>
      <c r="CT43" s="621"/>
      <c r="CU43" s="621"/>
      <c r="CV43" s="621"/>
      <c r="CW43" s="621"/>
      <c r="CX43" s="621"/>
      <c r="CY43" s="622"/>
      <c r="CZ43" s="611">
        <v>0.3</v>
      </c>
      <c r="DA43" s="623"/>
      <c r="DB43" s="623"/>
      <c r="DC43" s="624"/>
      <c r="DD43" s="614">
        <v>20567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841426</v>
      </c>
      <c r="CS44" s="609"/>
      <c r="CT44" s="609"/>
      <c r="CU44" s="609"/>
      <c r="CV44" s="609"/>
      <c r="CW44" s="609"/>
      <c r="CX44" s="609"/>
      <c r="CY44" s="610"/>
      <c r="CZ44" s="611">
        <v>11.7</v>
      </c>
      <c r="DA44" s="612"/>
      <c r="DB44" s="612"/>
      <c r="DC44" s="613"/>
      <c r="DD44" s="614">
        <v>167716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246955</v>
      </c>
      <c r="CS45" s="621"/>
      <c r="CT45" s="621"/>
      <c r="CU45" s="621"/>
      <c r="CV45" s="621"/>
      <c r="CW45" s="621"/>
      <c r="CX45" s="621"/>
      <c r="CY45" s="622"/>
      <c r="CZ45" s="611">
        <v>3.4</v>
      </c>
      <c r="DA45" s="623"/>
      <c r="DB45" s="623"/>
      <c r="DC45" s="624"/>
      <c r="DD45" s="614">
        <v>8907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349</v>
      </c>
      <c r="CG46" s="606"/>
      <c r="CH46" s="606"/>
      <c r="CI46" s="606"/>
      <c r="CJ46" s="606"/>
      <c r="CK46" s="606"/>
      <c r="CL46" s="606"/>
      <c r="CM46" s="606"/>
      <c r="CN46" s="606"/>
      <c r="CO46" s="606"/>
      <c r="CP46" s="606"/>
      <c r="CQ46" s="607"/>
      <c r="CR46" s="608">
        <v>584594</v>
      </c>
      <c r="CS46" s="609"/>
      <c r="CT46" s="609"/>
      <c r="CU46" s="609"/>
      <c r="CV46" s="609"/>
      <c r="CW46" s="609"/>
      <c r="CX46" s="609"/>
      <c r="CY46" s="610"/>
      <c r="CZ46" s="611">
        <v>8.1999999999999993</v>
      </c>
      <c r="DA46" s="612"/>
      <c r="DB46" s="612"/>
      <c r="DC46" s="613"/>
      <c r="DD46" s="614">
        <v>148932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350</v>
      </c>
      <c r="CG47" s="606"/>
      <c r="CH47" s="606"/>
      <c r="CI47" s="606"/>
      <c r="CJ47" s="606"/>
      <c r="CK47" s="606"/>
      <c r="CL47" s="606"/>
      <c r="CM47" s="606"/>
      <c r="CN47" s="606"/>
      <c r="CO47" s="606"/>
      <c r="CP47" s="606"/>
      <c r="CQ47" s="607"/>
      <c r="CR47" s="608">
        <v>12232</v>
      </c>
      <c r="CS47" s="621"/>
      <c r="CT47" s="621"/>
      <c r="CU47" s="621"/>
      <c r="CV47" s="621"/>
      <c r="CW47" s="621"/>
      <c r="CX47" s="621"/>
      <c r="CY47" s="622"/>
      <c r="CZ47" s="611">
        <v>0.2</v>
      </c>
      <c r="DA47" s="623"/>
      <c r="DB47" s="623"/>
      <c r="DC47" s="624"/>
      <c r="DD47" s="614">
        <v>8816</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352</v>
      </c>
      <c r="CE49" s="590"/>
      <c r="CF49" s="590"/>
      <c r="CG49" s="590"/>
      <c r="CH49" s="590"/>
      <c r="CI49" s="590"/>
      <c r="CJ49" s="590"/>
      <c r="CK49" s="590"/>
      <c r="CL49" s="590"/>
      <c r="CM49" s="590"/>
      <c r="CN49" s="590"/>
      <c r="CO49" s="590"/>
      <c r="CP49" s="590"/>
      <c r="CQ49" s="591"/>
      <c r="CR49" s="592">
        <v>7172781</v>
      </c>
      <c r="CS49" s="593"/>
      <c r="CT49" s="593"/>
      <c r="CU49" s="593"/>
      <c r="CV49" s="593"/>
      <c r="CW49" s="593"/>
      <c r="CX49" s="593"/>
      <c r="CY49" s="594"/>
      <c r="CZ49" s="595">
        <v>100</v>
      </c>
      <c r="DA49" s="596"/>
      <c r="DB49" s="596"/>
      <c r="DC49" s="597"/>
      <c r="DD49" s="598">
        <v>4187175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piB7+UjS7Aj5CdXKZ7XxHpvk4bsecDSByRHkj1bIliURVGkuf4KOnxn26iCX9TwgqqQx6l6vJqzbYTc2lQu4qg==" saltValue="w8EGLObdRMp+ZPF9MXrX8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375</v>
      </c>
      <c r="C7" s="1035"/>
      <c r="D7" s="1035"/>
      <c r="E7" s="1035"/>
      <c r="F7" s="1035"/>
      <c r="G7" s="1035"/>
      <c r="H7" s="1035"/>
      <c r="I7" s="1035"/>
      <c r="J7" s="1035"/>
      <c r="K7" s="1035"/>
      <c r="L7" s="1035"/>
      <c r="M7" s="1035"/>
      <c r="N7" s="1035"/>
      <c r="O7" s="1035"/>
      <c r="P7" s="1036"/>
      <c r="Q7" s="1089">
        <v>7348</v>
      </c>
      <c r="R7" s="1090"/>
      <c r="S7" s="1090"/>
      <c r="T7" s="1090"/>
      <c r="U7" s="1090"/>
      <c r="V7" s="1090">
        <v>7173</v>
      </c>
      <c r="W7" s="1090"/>
      <c r="X7" s="1090"/>
      <c r="Y7" s="1090"/>
      <c r="Z7" s="1090"/>
      <c r="AA7" s="1090">
        <v>175</v>
      </c>
      <c r="AB7" s="1090"/>
      <c r="AC7" s="1090"/>
      <c r="AD7" s="1090"/>
      <c r="AE7" s="1091"/>
      <c r="AF7" s="1092">
        <v>160</v>
      </c>
      <c r="AG7" s="1093"/>
      <c r="AH7" s="1093"/>
      <c r="AI7" s="1093"/>
      <c r="AJ7" s="1094"/>
      <c r="AK7" s="1095">
        <v>960</v>
      </c>
      <c r="AL7" s="1096"/>
      <c r="AM7" s="1096"/>
      <c r="AN7" s="1096"/>
      <c r="AO7" s="1096"/>
      <c r="AP7" s="1096">
        <v>4188</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1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377</v>
      </c>
      <c r="B23" s="924" t="s">
        <v>378</v>
      </c>
      <c r="C23" s="925"/>
      <c r="D23" s="925"/>
      <c r="E23" s="925"/>
      <c r="F23" s="925"/>
      <c r="G23" s="925"/>
      <c r="H23" s="925"/>
      <c r="I23" s="925"/>
      <c r="J23" s="925"/>
      <c r="K23" s="925"/>
      <c r="L23" s="925"/>
      <c r="M23" s="925"/>
      <c r="N23" s="925"/>
      <c r="O23" s="925"/>
      <c r="P23" s="935"/>
      <c r="Q23" s="1054">
        <v>7348</v>
      </c>
      <c r="R23" s="1048"/>
      <c r="S23" s="1048"/>
      <c r="T23" s="1048"/>
      <c r="U23" s="1048"/>
      <c r="V23" s="1048">
        <v>7173</v>
      </c>
      <c r="W23" s="1048"/>
      <c r="X23" s="1048"/>
      <c r="Y23" s="1048"/>
      <c r="Z23" s="1048"/>
      <c r="AA23" s="1048">
        <v>175</v>
      </c>
      <c r="AB23" s="1048"/>
      <c r="AC23" s="1048"/>
      <c r="AD23" s="1048"/>
      <c r="AE23" s="1055"/>
      <c r="AF23" s="1056">
        <v>160</v>
      </c>
      <c r="AG23" s="1048"/>
      <c r="AH23" s="1048"/>
      <c r="AI23" s="1048"/>
      <c r="AJ23" s="1057"/>
      <c r="AK23" s="1058"/>
      <c r="AL23" s="1059"/>
      <c r="AM23" s="1059"/>
      <c r="AN23" s="1059"/>
      <c r="AO23" s="1059"/>
      <c r="AP23" s="1048">
        <v>4188</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389</v>
      </c>
      <c r="C28" s="1035"/>
      <c r="D28" s="1035"/>
      <c r="E28" s="1035"/>
      <c r="F28" s="1035"/>
      <c r="G28" s="1035"/>
      <c r="H28" s="1035"/>
      <c r="I28" s="1035"/>
      <c r="J28" s="1035"/>
      <c r="K28" s="1035"/>
      <c r="L28" s="1035"/>
      <c r="M28" s="1035"/>
      <c r="N28" s="1035"/>
      <c r="O28" s="1035"/>
      <c r="P28" s="1036"/>
      <c r="Q28" s="1037">
        <v>1616</v>
      </c>
      <c r="R28" s="1038"/>
      <c r="S28" s="1038"/>
      <c r="T28" s="1038"/>
      <c r="U28" s="1038"/>
      <c r="V28" s="1038">
        <v>1427</v>
      </c>
      <c r="W28" s="1038"/>
      <c r="X28" s="1038"/>
      <c r="Y28" s="1038"/>
      <c r="Z28" s="1038"/>
      <c r="AA28" s="1038">
        <v>189</v>
      </c>
      <c r="AB28" s="1038"/>
      <c r="AC28" s="1038"/>
      <c r="AD28" s="1038"/>
      <c r="AE28" s="1039"/>
      <c r="AF28" s="1040">
        <v>189</v>
      </c>
      <c r="AG28" s="1038"/>
      <c r="AH28" s="1038"/>
      <c r="AI28" s="1038"/>
      <c r="AJ28" s="1041"/>
      <c r="AK28" s="1029">
        <v>118</v>
      </c>
      <c r="AL28" s="1030"/>
      <c r="AM28" s="1030"/>
      <c r="AN28" s="1030"/>
      <c r="AO28" s="1030"/>
      <c r="AP28" s="1030" t="s">
        <v>549</v>
      </c>
      <c r="AQ28" s="1030"/>
      <c r="AR28" s="1030"/>
      <c r="AS28" s="1030"/>
      <c r="AT28" s="1030"/>
      <c r="AU28" s="1030" t="s">
        <v>549</v>
      </c>
      <c r="AV28" s="1030"/>
      <c r="AW28" s="1030"/>
      <c r="AX28" s="1030"/>
      <c r="AY28" s="1030"/>
      <c r="AZ28" s="1031" t="s">
        <v>549</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390</v>
      </c>
      <c r="C29" s="1018"/>
      <c r="D29" s="1018"/>
      <c r="E29" s="1018"/>
      <c r="F29" s="1018"/>
      <c r="G29" s="1018"/>
      <c r="H29" s="1018"/>
      <c r="I29" s="1018"/>
      <c r="J29" s="1018"/>
      <c r="K29" s="1018"/>
      <c r="L29" s="1018"/>
      <c r="M29" s="1018"/>
      <c r="N29" s="1018"/>
      <c r="O29" s="1018"/>
      <c r="P29" s="1019"/>
      <c r="Q29" s="1025">
        <v>169</v>
      </c>
      <c r="R29" s="1026"/>
      <c r="S29" s="1026"/>
      <c r="T29" s="1026"/>
      <c r="U29" s="1026"/>
      <c r="V29" s="1026">
        <v>168</v>
      </c>
      <c r="W29" s="1026"/>
      <c r="X29" s="1026"/>
      <c r="Y29" s="1026"/>
      <c r="Z29" s="1026"/>
      <c r="AA29" s="1026">
        <v>1</v>
      </c>
      <c r="AB29" s="1026"/>
      <c r="AC29" s="1026"/>
      <c r="AD29" s="1026"/>
      <c r="AE29" s="1027"/>
      <c r="AF29" s="1022">
        <v>1</v>
      </c>
      <c r="AG29" s="1023"/>
      <c r="AH29" s="1023"/>
      <c r="AI29" s="1023"/>
      <c r="AJ29" s="1024"/>
      <c r="AK29" s="967">
        <v>60</v>
      </c>
      <c r="AL29" s="958"/>
      <c r="AM29" s="958"/>
      <c r="AN29" s="958"/>
      <c r="AO29" s="958"/>
      <c r="AP29" s="958" t="s">
        <v>549</v>
      </c>
      <c r="AQ29" s="958"/>
      <c r="AR29" s="958"/>
      <c r="AS29" s="958"/>
      <c r="AT29" s="958"/>
      <c r="AU29" s="958" t="s">
        <v>549</v>
      </c>
      <c r="AV29" s="958"/>
      <c r="AW29" s="958"/>
      <c r="AX29" s="958"/>
      <c r="AY29" s="958"/>
      <c r="AZ29" s="1028" t="s">
        <v>549</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391</v>
      </c>
      <c r="C30" s="1018"/>
      <c r="D30" s="1018"/>
      <c r="E30" s="1018"/>
      <c r="F30" s="1018"/>
      <c r="G30" s="1018"/>
      <c r="H30" s="1018"/>
      <c r="I30" s="1018"/>
      <c r="J30" s="1018"/>
      <c r="K30" s="1018"/>
      <c r="L30" s="1018"/>
      <c r="M30" s="1018"/>
      <c r="N30" s="1018"/>
      <c r="O30" s="1018"/>
      <c r="P30" s="1019"/>
      <c r="Q30" s="1025">
        <v>52</v>
      </c>
      <c r="R30" s="1026"/>
      <c r="S30" s="1026"/>
      <c r="T30" s="1026"/>
      <c r="U30" s="1026"/>
      <c r="V30" s="1026">
        <v>48</v>
      </c>
      <c r="W30" s="1026"/>
      <c r="X30" s="1026"/>
      <c r="Y30" s="1026"/>
      <c r="Z30" s="1026"/>
      <c r="AA30" s="1026">
        <v>4</v>
      </c>
      <c r="AB30" s="1026"/>
      <c r="AC30" s="1026"/>
      <c r="AD30" s="1026"/>
      <c r="AE30" s="1027"/>
      <c r="AF30" s="1022">
        <v>14</v>
      </c>
      <c r="AG30" s="1023"/>
      <c r="AH30" s="1023"/>
      <c r="AI30" s="1023"/>
      <c r="AJ30" s="1024"/>
      <c r="AK30" s="967">
        <v>45</v>
      </c>
      <c r="AL30" s="958"/>
      <c r="AM30" s="958"/>
      <c r="AN30" s="958"/>
      <c r="AO30" s="958"/>
      <c r="AP30" s="958">
        <v>103</v>
      </c>
      <c r="AQ30" s="958"/>
      <c r="AR30" s="958"/>
      <c r="AS30" s="958"/>
      <c r="AT30" s="958"/>
      <c r="AU30" s="958">
        <v>103</v>
      </c>
      <c r="AV30" s="958"/>
      <c r="AW30" s="958"/>
      <c r="AX30" s="958"/>
      <c r="AY30" s="958"/>
      <c r="AZ30" s="1028" t="s">
        <v>549</v>
      </c>
      <c r="BA30" s="1028"/>
      <c r="BB30" s="1028"/>
      <c r="BC30" s="1028"/>
      <c r="BD30" s="1028"/>
      <c r="BE30" s="959" t="s">
        <v>392</v>
      </c>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393</v>
      </c>
      <c r="C31" s="1018"/>
      <c r="D31" s="1018"/>
      <c r="E31" s="1018"/>
      <c r="F31" s="1018"/>
      <c r="G31" s="1018"/>
      <c r="H31" s="1018"/>
      <c r="I31" s="1018"/>
      <c r="J31" s="1018"/>
      <c r="K31" s="1018"/>
      <c r="L31" s="1018"/>
      <c r="M31" s="1018"/>
      <c r="N31" s="1018"/>
      <c r="O31" s="1018"/>
      <c r="P31" s="1019"/>
      <c r="Q31" s="1025">
        <v>103</v>
      </c>
      <c r="R31" s="1026"/>
      <c r="S31" s="1026"/>
      <c r="T31" s="1026"/>
      <c r="U31" s="1026"/>
      <c r="V31" s="1026">
        <v>96</v>
      </c>
      <c r="W31" s="1026"/>
      <c r="X31" s="1026"/>
      <c r="Y31" s="1026"/>
      <c r="Z31" s="1026"/>
      <c r="AA31" s="1026">
        <v>7</v>
      </c>
      <c r="AB31" s="1026"/>
      <c r="AC31" s="1026"/>
      <c r="AD31" s="1026"/>
      <c r="AE31" s="1027"/>
      <c r="AF31" s="1022">
        <v>89</v>
      </c>
      <c r="AG31" s="1023"/>
      <c r="AH31" s="1023"/>
      <c r="AI31" s="1023"/>
      <c r="AJ31" s="1024"/>
      <c r="AK31" s="967">
        <v>27</v>
      </c>
      <c r="AL31" s="958"/>
      <c r="AM31" s="958"/>
      <c r="AN31" s="958"/>
      <c r="AO31" s="958"/>
      <c r="AP31" s="958">
        <v>222</v>
      </c>
      <c r="AQ31" s="958"/>
      <c r="AR31" s="958"/>
      <c r="AS31" s="958"/>
      <c r="AT31" s="958"/>
      <c r="AU31" s="958">
        <v>144</v>
      </c>
      <c r="AV31" s="958"/>
      <c r="AW31" s="958"/>
      <c r="AX31" s="958"/>
      <c r="AY31" s="958"/>
      <c r="AZ31" s="1028" t="s">
        <v>549</v>
      </c>
      <c r="BA31" s="1028"/>
      <c r="BB31" s="1028"/>
      <c r="BC31" s="1028"/>
      <c r="BD31" s="1028"/>
      <c r="BE31" s="959" t="s">
        <v>392</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394</v>
      </c>
      <c r="C32" s="1018"/>
      <c r="D32" s="1018"/>
      <c r="E32" s="1018"/>
      <c r="F32" s="1018"/>
      <c r="G32" s="1018"/>
      <c r="H32" s="1018"/>
      <c r="I32" s="1018"/>
      <c r="J32" s="1018"/>
      <c r="K32" s="1018"/>
      <c r="L32" s="1018"/>
      <c r="M32" s="1018"/>
      <c r="N32" s="1018"/>
      <c r="O32" s="1018"/>
      <c r="P32" s="1019"/>
      <c r="Q32" s="1025">
        <v>49</v>
      </c>
      <c r="R32" s="1026"/>
      <c r="S32" s="1026"/>
      <c r="T32" s="1026"/>
      <c r="U32" s="1026"/>
      <c r="V32" s="1026">
        <v>43</v>
      </c>
      <c r="W32" s="1026"/>
      <c r="X32" s="1026"/>
      <c r="Y32" s="1026"/>
      <c r="Z32" s="1026"/>
      <c r="AA32" s="1026">
        <v>6</v>
      </c>
      <c r="AB32" s="1026"/>
      <c r="AC32" s="1026"/>
      <c r="AD32" s="1026"/>
      <c r="AE32" s="1027"/>
      <c r="AF32" s="1022">
        <v>189</v>
      </c>
      <c r="AG32" s="1023"/>
      <c r="AH32" s="1023"/>
      <c r="AI32" s="1023"/>
      <c r="AJ32" s="1024"/>
      <c r="AK32" s="967" t="s">
        <v>549</v>
      </c>
      <c r="AL32" s="958"/>
      <c r="AM32" s="958"/>
      <c r="AN32" s="958"/>
      <c r="AO32" s="958"/>
      <c r="AP32" s="958">
        <v>72</v>
      </c>
      <c r="AQ32" s="958"/>
      <c r="AR32" s="958"/>
      <c r="AS32" s="958"/>
      <c r="AT32" s="958"/>
      <c r="AU32" s="958">
        <v>0</v>
      </c>
      <c r="AV32" s="958"/>
      <c r="AW32" s="958"/>
      <c r="AX32" s="958"/>
      <c r="AY32" s="958"/>
      <c r="AZ32" s="1028" t="s">
        <v>549</v>
      </c>
      <c r="BA32" s="1028"/>
      <c r="BB32" s="1028"/>
      <c r="BC32" s="1028"/>
      <c r="BD32" s="1028"/>
      <c r="BE32" s="959" t="s">
        <v>392</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395</v>
      </c>
      <c r="C33" s="1018"/>
      <c r="D33" s="1018"/>
      <c r="E33" s="1018"/>
      <c r="F33" s="1018"/>
      <c r="G33" s="1018"/>
      <c r="H33" s="1018"/>
      <c r="I33" s="1018"/>
      <c r="J33" s="1018"/>
      <c r="K33" s="1018"/>
      <c r="L33" s="1018"/>
      <c r="M33" s="1018"/>
      <c r="N33" s="1018"/>
      <c r="O33" s="1018"/>
      <c r="P33" s="1019"/>
      <c r="Q33" s="1025">
        <v>1214</v>
      </c>
      <c r="R33" s="1026"/>
      <c r="S33" s="1026"/>
      <c r="T33" s="1026"/>
      <c r="U33" s="1026"/>
      <c r="V33" s="1026">
        <v>1203</v>
      </c>
      <c r="W33" s="1026"/>
      <c r="X33" s="1026"/>
      <c r="Y33" s="1026"/>
      <c r="Z33" s="1026"/>
      <c r="AA33" s="1026">
        <v>11</v>
      </c>
      <c r="AB33" s="1026"/>
      <c r="AC33" s="1026"/>
      <c r="AD33" s="1026"/>
      <c r="AE33" s="1027"/>
      <c r="AF33" s="1022">
        <v>2079</v>
      </c>
      <c r="AG33" s="1023"/>
      <c r="AH33" s="1023"/>
      <c r="AI33" s="1023"/>
      <c r="AJ33" s="1024"/>
      <c r="AK33" s="967">
        <v>226</v>
      </c>
      <c r="AL33" s="958"/>
      <c r="AM33" s="958"/>
      <c r="AN33" s="958"/>
      <c r="AO33" s="958"/>
      <c r="AP33" s="958">
        <v>1247</v>
      </c>
      <c r="AQ33" s="958"/>
      <c r="AR33" s="958"/>
      <c r="AS33" s="958"/>
      <c r="AT33" s="958"/>
      <c r="AU33" s="958">
        <v>884</v>
      </c>
      <c r="AV33" s="958"/>
      <c r="AW33" s="958"/>
      <c r="AX33" s="958"/>
      <c r="AY33" s="958"/>
      <c r="AZ33" s="1028" t="s">
        <v>549</v>
      </c>
      <c r="BA33" s="1028"/>
      <c r="BB33" s="1028"/>
      <c r="BC33" s="1028"/>
      <c r="BD33" s="1028"/>
      <c r="BE33" s="959" t="s">
        <v>392</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377</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2561</v>
      </c>
      <c r="AG63" s="946"/>
      <c r="AH63" s="946"/>
      <c r="AI63" s="946"/>
      <c r="AJ63" s="1009"/>
      <c r="AK63" s="1010"/>
      <c r="AL63" s="950"/>
      <c r="AM63" s="950"/>
      <c r="AN63" s="950"/>
      <c r="AO63" s="950"/>
      <c r="AP63" s="946">
        <v>1644</v>
      </c>
      <c r="AQ63" s="946"/>
      <c r="AR63" s="946"/>
      <c r="AS63" s="946"/>
      <c r="AT63" s="946"/>
      <c r="AU63" s="946">
        <v>1131</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399</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400</v>
      </c>
      <c r="AV66" s="989"/>
      <c r="AW66" s="989"/>
      <c r="AX66" s="989"/>
      <c r="AY66" s="990"/>
      <c r="AZ66" s="988" t="s">
        <v>365</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553</v>
      </c>
      <c r="C68" s="973"/>
      <c r="D68" s="973"/>
      <c r="E68" s="973"/>
      <c r="F68" s="973"/>
      <c r="G68" s="973"/>
      <c r="H68" s="973"/>
      <c r="I68" s="973"/>
      <c r="J68" s="973"/>
      <c r="K68" s="973"/>
      <c r="L68" s="973"/>
      <c r="M68" s="973"/>
      <c r="N68" s="973"/>
      <c r="O68" s="973"/>
      <c r="P68" s="974"/>
      <c r="Q68" s="975">
        <v>411</v>
      </c>
      <c r="R68" s="969"/>
      <c r="S68" s="969"/>
      <c r="T68" s="969"/>
      <c r="U68" s="969"/>
      <c r="V68" s="969">
        <v>379</v>
      </c>
      <c r="W68" s="969"/>
      <c r="X68" s="969"/>
      <c r="Y68" s="969"/>
      <c r="Z68" s="969"/>
      <c r="AA68" s="969">
        <v>32</v>
      </c>
      <c r="AB68" s="969"/>
      <c r="AC68" s="969"/>
      <c r="AD68" s="969"/>
      <c r="AE68" s="969"/>
      <c r="AF68" s="969">
        <v>32</v>
      </c>
      <c r="AG68" s="969"/>
      <c r="AH68" s="969"/>
      <c r="AI68" s="969"/>
      <c r="AJ68" s="969"/>
      <c r="AK68" s="969">
        <v>6</v>
      </c>
      <c r="AL68" s="969"/>
      <c r="AM68" s="969"/>
      <c r="AN68" s="969"/>
      <c r="AO68" s="969"/>
      <c r="AP68" s="969">
        <v>54</v>
      </c>
      <c r="AQ68" s="969"/>
      <c r="AR68" s="969"/>
      <c r="AS68" s="969"/>
      <c r="AT68" s="969"/>
      <c r="AU68" s="969">
        <v>11</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550</v>
      </c>
      <c r="C69" s="962"/>
      <c r="D69" s="962"/>
      <c r="E69" s="962"/>
      <c r="F69" s="962"/>
      <c r="G69" s="962"/>
      <c r="H69" s="962"/>
      <c r="I69" s="962"/>
      <c r="J69" s="962"/>
      <c r="K69" s="962"/>
      <c r="L69" s="962"/>
      <c r="M69" s="962"/>
      <c r="N69" s="962"/>
      <c r="O69" s="962"/>
      <c r="P69" s="963"/>
      <c r="Q69" s="964">
        <v>3328</v>
      </c>
      <c r="R69" s="958"/>
      <c r="S69" s="958"/>
      <c r="T69" s="958"/>
      <c r="U69" s="958"/>
      <c r="V69" s="958">
        <v>3263</v>
      </c>
      <c r="W69" s="958"/>
      <c r="X69" s="958"/>
      <c r="Y69" s="958"/>
      <c r="Z69" s="958"/>
      <c r="AA69" s="958">
        <v>65</v>
      </c>
      <c r="AB69" s="958"/>
      <c r="AC69" s="958"/>
      <c r="AD69" s="958"/>
      <c r="AE69" s="958"/>
      <c r="AF69" s="958">
        <v>65</v>
      </c>
      <c r="AG69" s="958"/>
      <c r="AH69" s="958"/>
      <c r="AI69" s="958"/>
      <c r="AJ69" s="958"/>
      <c r="AK69" s="958">
        <v>64</v>
      </c>
      <c r="AL69" s="958"/>
      <c r="AM69" s="958"/>
      <c r="AN69" s="958"/>
      <c r="AO69" s="958"/>
      <c r="AP69" s="958">
        <v>2214</v>
      </c>
      <c r="AQ69" s="958"/>
      <c r="AR69" s="958"/>
      <c r="AS69" s="958"/>
      <c r="AT69" s="958"/>
      <c r="AU69" s="958">
        <v>95</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551</v>
      </c>
      <c r="C70" s="962"/>
      <c r="D70" s="962"/>
      <c r="E70" s="962"/>
      <c r="F70" s="962"/>
      <c r="G70" s="962"/>
      <c r="H70" s="962"/>
      <c r="I70" s="962"/>
      <c r="J70" s="962"/>
      <c r="K70" s="962"/>
      <c r="L70" s="962"/>
      <c r="M70" s="962"/>
      <c r="N70" s="962"/>
      <c r="O70" s="962"/>
      <c r="P70" s="963"/>
      <c r="Q70" s="964">
        <v>18017</v>
      </c>
      <c r="R70" s="958"/>
      <c r="S70" s="958"/>
      <c r="T70" s="958"/>
      <c r="U70" s="958"/>
      <c r="V70" s="958">
        <v>17271</v>
      </c>
      <c r="W70" s="958"/>
      <c r="X70" s="958"/>
      <c r="Y70" s="958"/>
      <c r="Z70" s="958"/>
      <c r="AA70" s="958">
        <v>746</v>
      </c>
      <c r="AB70" s="958"/>
      <c r="AC70" s="958"/>
      <c r="AD70" s="958"/>
      <c r="AE70" s="958"/>
      <c r="AF70" s="958">
        <v>371</v>
      </c>
      <c r="AG70" s="958"/>
      <c r="AH70" s="958"/>
      <c r="AI70" s="958"/>
      <c r="AJ70" s="958"/>
      <c r="AK70" s="958">
        <v>2779</v>
      </c>
      <c r="AL70" s="958"/>
      <c r="AM70" s="958"/>
      <c r="AN70" s="958"/>
      <c r="AO70" s="958"/>
      <c r="AP70" s="958" t="s">
        <v>488</v>
      </c>
      <c r="AQ70" s="958"/>
      <c r="AR70" s="958"/>
      <c r="AS70" s="958"/>
      <c r="AT70" s="958"/>
      <c r="AU70" s="958" t="s">
        <v>488</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557</v>
      </c>
      <c r="C71" s="962"/>
      <c r="D71" s="962"/>
      <c r="E71" s="962"/>
      <c r="F71" s="962"/>
      <c r="G71" s="962"/>
      <c r="H71" s="962"/>
      <c r="I71" s="962"/>
      <c r="J71" s="962"/>
      <c r="K71" s="962"/>
      <c r="L71" s="962"/>
      <c r="M71" s="962"/>
      <c r="N71" s="962"/>
      <c r="O71" s="962"/>
      <c r="P71" s="963"/>
      <c r="Q71" s="964">
        <v>127</v>
      </c>
      <c r="R71" s="958"/>
      <c r="S71" s="958"/>
      <c r="T71" s="958"/>
      <c r="U71" s="958"/>
      <c r="V71" s="958">
        <v>122</v>
      </c>
      <c r="W71" s="958"/>
      <c r="X71" s="958"/>
      <c r="Y71" s="958"/>
      <c r="Z71" s="958"/>
      <c r="AA71" s="958">
        <v>5</v>
      </c>
      <c r="AB71" s="958"/>
      <c r="AC71" s="958"/>
      <c r="AD71" s="958"/>
      <c r="AE71" s="958"/>
      <c r="AF71" s="958">
        <v>5</v>
      </c>
      <c r="AG71" s="958"/>
      <c r="AH71" s="958"/>
      <c r="AI71" s="958"/>
      <c r="AJ71" s="958"/>
      <c r="AK71" s="958">
        <v>40</v>
      </c>
      <c r="AL71" s="958"/>
      <c r="AM71" s="958"/>
      <c r="AN71" s="958"/>
      <c r="AO71" s="958"/>
      <c r="AP71" s="958" t="s">
        <v>488</v>
      </c>
      <c r="AQ71" s="958"/>
      <c r="AR71" s="958"/>
      <c r="AS71" s="958"/>
      <c r="AT71" s="958"/>
      <c r="AU71" s="958" t="s">
        <v>488</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556</v>
      </c>
      <c r="C72" s="962"/>
      <c r="D72" s="962"/>
      <c r="E72" s="962"/>
      <c r="F72" s="962"/>
      <c r="G72" s="962"/>
      <c r="H72" s="962"/>
      <c r="I72" s="962"/>
      <c r="J72" s="962"/>
      <c r="K72" s="962"/>
      <c r="L72" s="962"/>
      <c r="M72" s="962"/>
      <c r="N72" s="962"/>
      <c r="O72" s="962"/>
      <c r="P72" s="963"/>
      <c r="Q72" s="964">
        <v>140745</v>
      </c>
      <c r="R72" s="958"/>
      <c r="S72" s="958"/>
      <c r="T72" s="958"/>
      <c r="U72" s="958"/>
      <c r="V72" s="958">
        <v>139623</v>
      </c>
      <c r="W72" s="958"/>
      <c r="X72" s="958"/>
      <c r="Y72" s="958"/>
      <c r="Z72" s="958"/>
      <c r="AA72" s="958">
        <v>1121</v>
      </c>
      <c r="AB72" s="958"/>
      <c r="AC72" s="958"/>
      <c r="AD72" s="958"/>
      <c r="AE72" s="958"/>
      <c r="AF72" s="958">
        <v>206</v>
      </c>
      <c r="AG72" s="958"/>
      <c r="AH72" s="958"/>
      <c r="AI72" s="958"/>
      <c r="AJ72" s="958"/>
      <c r="AK72" s="958">
        <v>773</v>
      </c>
      <c r="AL72" s="958"/>
      <c r="AM72" s="958"/>
      <c r="AN72" s="958"/>
      <c r="AO72" s="958"/>
      <c r="AP72" s="958" t="s">
        <v>488</v>
      </c>
      <c r="AQ72" s="958"/>
      <c r="AR72" s="958"/>
      <c r="AS72" s="958"/>
      <c r="AT72" s="958"/>
      <c r="AU72" s="958" t="s">
        <v>488</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554</v>
      </c>
      <c r="C73" s="962"/>
      <c r="D73" s="962"/>
      <c r="E73" s="962"/>
      <c r="F73" s="962"/>
      <c r="G73" s="962"/>
      <c r="H73" s="962"/>
      <c r="I73" s="962"/>
      <c r="J73" s="962"/>
      <c r="K73" s="962"/>
      <c r="L73" s="962"/>
      <c r="M73" s="962"/>
      <c r="N73" s="962"/>
      <c r="O73" s="962"/>
      <c r="P73" s="963"/>
      <c r="Q73" s="964">
        <v>2877</v>
      </c>
      <c r="R73" s="958"/>
      <c r="S73" s="958"/>
      <c r="T73" s="958"/>
      <c r="U73" s="958"/>
      <c r="V73" s="958">
        <v>2785</v>
      </c>
      <c r="W73" s="958"/>
      <c r="X73" s="958"/>
      <c r="Y73" s="958"/>
      <c r="Z73" s="958"/>
      <c r="AA73" s="958">
        <v>92</v>
      </c>
      <c r="AB73" s="958"/>
      <c r="AC73" s="958"/>
      <c r="AD73" s="958"/>
      <c r="AE73" s="958"/>
      <c r="AF73" s="958">
        <v>92</v>
      </c>
      <c r="AG73" s="958"/>
      <c r="AH73" s="958"/>
      <c r="AI73" s="958"/>
      <c r="AJ73" s="958"/>
      <c r="AK73" s="958">
        <v>10</v>
      </c>
      <c r="AL73" s="958"/>
      <c r="AM73" s="958"/>
      <c r="AN73" s="958"/>
      <c r="AO73" s="958"/>
      <c r="AP73" s="958" t="s">
        <v>488</v>
      </c>
      <c r="AQ73" s="958"/>
      <c r="AR73" s="958"/>
      <c r="AS73" s="958"/>
      <c r="AT73" s="958"/>
      <c r="AU73" s="958" t="s">
        <v>488</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555</v>
      </c>
      <c r="C74" s="962"/>
      <c r="D74" s="962"/>
      <c r="E74" s="962"/>
      <c r="F74" s="962"/>
      <c r="G74" s="962"/>
      <c r="H74" s="962"/>
      <c r="I74" s="962"/>
      <c r="J74" s="962"/>
      <c r="K74" s="962"/>
      <c r="L74" s="962"/>
      <c r="M74" s="962"/>
      <c r="N74" s="962"/>
      <c r="O74" s="962"/>
      <c r="P74" s="963"/>
      <c r="Q74" s="964">
        <v>21</v>
      </c>
      <c r="R74" s="958"/>
      <c r="S74" s="958"/>
      <c r="T74" s="958"/>
      <c r="U74" s="958"/>
      <c r="V74" s="958">
        <v>20</v>
      </c>
      <c r="W74" s="958"/>
      <c r="X74" s="958"/>
      <c r="Y74" s="958"/>
      <c r="Z74" s="958"/>
      <c r="AA74" s="958">
        <v>0</v>
      </c>
      <c r="AB74" s="958"/>
      <c r="AC74" s="958"/>
      <c r="AD74" s="958"/>
      <c r="AE74" s="958"/>
      <c r="AF74" s="958">
        <v>0</v>
      </c>
      <c r="AG74" s="958"/>
      <c r="AH74" s="958"/>
      <c r="AI74" s="958"/>
      <c r="AJ74" s="958"/>
      <c r="AK74" s="958">
        <v>0</v>
      </c>
      <c r="AL74" s="958"/>
      <c r="AM74" s="958"/>
      <c r="AN74" s="958"/>
      <c r="AO74" s="958"/>
      <c r="AP74" s="958" t="s">
        <v>488</v>
      </c>
      <c r="AQ74" s="958"/>
      <c r="AR74" s="958"/>
      <c r="AS74" s="958"/>
      <c r="AT74" s="958"/>
      <c r="AU74" s="958" t="s">
        <v>488</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552</v>
      </c>
      <c r="C75" s="962"/>
      <c r="D75" s="962"/>
      <c r="E75" s="962"/>
      <c r="F75" s="962"/>
      <c r="G75" s="962"/>
      <c r="H75" s="962"/>
      <c r="I75" s="962"/>
      <c r="J75" s="962"/>
      <c r="K75" s="962"/>
      <c r="L75" s="962"/>
      <c r="M75" s="962"/>
      <c r="N75" s="962"/>
      <c r="O75" s="962"/>
      <c r="P75" s="963"/>
      <c r="Q75" s="965">
        <v>2756</v>
      </c>
      <c r="R75" s="966"/>
      <c r="S75" s="966"/>
      <c r="T75" s="966"/>
      <c r="U75" s="967"/>
      <c r="V75" s="968">
        <v>2686</v>
      </c>
      <c r="W75" s="966"/>
      <c r="X75" s="966"/>
      <c r="Y75" s="966"/>
      <c r="Z75" s="967"/>
      <c r="AA75" s="968">
        <v>70</v>
      </c>
      <c r="AB75" s="966"/>
      <c r="AC75" s="966"/>
      <c r="AD75" s="966"/>
      <c r="AE75" s="967"/>
      <c r="AF75" s="968">
        <v>70</v>
      </c>
      <c r="AG75" s="966"/>
      <c r="AH75" s="966"/>
      <c r="AI75" s="966"/>
      <c r="AJ75" s="967"/>
      <c r="AK75" s="968">
        <v>9</v>
      </c>
      <c r="AL75" s="966"/>
      <c r="AM75" s="966"/>
      <c r="AN75" s="966"/>
      <c r="AO75" s="967"/>
      <c r="AP75" s="968">
        <v>4386</v>
      </c>
      <c r="AQ75" s="966"/>
      <c r="AR75" s="966"/>
      <c r="AS75" s="966"/>
      <c r="AT75" s="967"/>
      <c r="AU75" s="968">
        <v>195</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377</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841</v>
      </c>
      <c r="AG88" s="946"/>
      <c r="AH88" s="946"/>
      <c r="AI88" s="946"/>
      <c r="AJ88" s="946"/>
      <c r="AK88" s="950"/>
      <c r="AL88" s="950"/>
      <c r="AM88" s="950"/>
      <c r="AN88" s="950"/>
      <c r="AO88" s="950"/>
      <c r="AP88" s="946">
        <v>6654</v>
      </c>
      <c r="AQ88" s="946"/>
      <c r="AR88" s="946"/>
      <c r="AS88" s="946"/>
      <c r="AT88" s="946"/>
      <c r="AU88" s="946">
        <v>301</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295</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295</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295</v>
      </c>
      <c r="DR109" s="883"/>
      <c r="DS109" s="883"/>
      <c r="DT109" s="883"/>
      <c r="DU109" s="884"/>
      <c r="DV109" s="885" t="s">
        <v>412</v>
      </c>
      <c r="DW109" s="883"/>
      <c r="DX109" s="883"/>
      <c r="DY109" s="883"/>
      <c r="DZ109" s="916"/>
    </row>
    <row r="110" spans="1:131" s="212" customFormat="1" ht="26.25" customHeight="1" x14ac:dyDescent="0.15">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538214</v>
      </c>
      <c r="AB110" s="876"/>
      <c r="AC110" s="876"/>
      <c r="AD110" s="876"/>
      <c r="AE110" s="877"/>
      <c r="AF110" s="878">
        <v>512850</v>
      </c>
      <c r="AG110" s="876"/>
      <c r="AH110" s="876"/>
      <c r="AI110" s="876"/>
      <c r="AJ110" s="877"/>
      <c r="AK110" s="878">
        <v>507041</v>
      </c>
      <c r="AL110" s="876"/>
      <c r="AM110" s="876"/>
      <c r="AN110" s="876"/>
      <c r="AO110" s="877"/>
      <c r="AP110" s="879">
        <v>15.9</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4701912</v>
      </c>
      <c r="BR110" s="829"/>
      <c r="BS110" s="829"/>
      <c r="BT110" s="829"/>
      <c r="BU110" s="829"/>
      <c r="BV110" s="829">
        <v>4479036</v>
      </c>
      <c r="BW110" s="829"/>
      <c r="BX110" s="829"/>
      <c r="BY110" s="829"/>
      <c r="BZ110" s="829"/>
      <c r="CA110" s="829">
        <v>4187824</v>
      </c>
      <c r="CB110" s="829"/>
      <c r="CC110" s="829"/>
      <c r="CD110" s="829"/>
      <c r="CE110" s="829"/>
      <c r="CF110" s="853">
        <v>130.9</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787219</v>
      </c>
      <c r="BR112" s="804"/>
      <c r="BS112" s="804"/>
      <c r="BT112" s="804"/>
      <c r="BU112" s="804"/>
      <c r="BV112" s="804">
        <v>1039048</v>
      </c>
      <c r="BW112" s="804"/>
      <c r="BX112" s="804"/>
      <c r="BY112" s="804"/>
      <c r="BZ112" s="804"/>
      <c r="CA112" s="804">
        <v>1130934</v>
      </c>
      <c r="CB112" s="804"/>
      <c r="CC112" s="804"/>
      <c r="CD112" s="804"/>
      <c r="CE112" s="804"/>
      <c r="CF112" s="862">
        <v>35.4</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84231</v>
      </c>
      <c r="AB113" s="906"/>
      <c r="AC113" s="906"/>
      <c r="AD113" s="906"/>
      <c r="AE113" s="907"/>
      <c r="AF113" s="908">
        <v>85391</v>
      </c>
      <c r="AG113" s="906"/>
      <c r="AH113" s="906"/>
      <c r="AI113" s="906"/>
      <c r="AJ113" s="907"/>
      <c r="AK113" s="908">
        <v>86523</v>
      </c>
      <c r="AL113" s="906"/>
      <c r="AM113" s="906"/>
      <c r="AN113" s="906"/>
      <c r="AO113" s="907"/>
      <c r="AP113" s="909">
        <v>2.7</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402226</v>
      </c>
      <c r="BR113" s="804"/>
      <c r="BS113" s="804"/>
      <c r="BT113" s="804"/>
      <c r="BU113" s="804"/>
      <c r="BV113" s="804">
        <v>346228</v>
      </c>
      <c r="BW113" s="804"/>
      <c r="BX113" s="804"/>
      <c r="BY113" s="804"/>
      <c r="BZ113" s="804"/>
      <c r="CA113" s="804">
        <v>301082</v>
      </c>
      <c r="CB113" s="804"/>
      <c r="CC113" s="804"/>
      <c r="CD113" s="804"/>
      <c r="CE113" s="804"/>
      <c r="CF113" s="862">
        <v>9.4</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60542</v>
      </c>
      <c r="AB114" s="767"/>
      <c r="AC114" s="767"/>
      <c r="AD114" s="767"/>
      <c r="AE114" s="768"/>
      <c r="AF114" s="769">
        <v>62796</v>
      </c>
      <c r="AG114" s="767"/>
      <c r="AH114" s="767"/>
      <c r="AI114" s="767"/>
      <c r="AJ114" s="768"/>
      <c r="AK114" s="769">
        <v>60349</v>
      </c>
      <c r="AL114" s="767"/>
      <c r="AM114" s="767"/>
      <c r="AN114" s="767"/>
      <c r="AO114" s="768"/>
      <c r="AP114" s="811">
        <v>1.9</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404431</v>
      </c>
      <c r="BR114" s="804"/>
      <c r="BS114" s="804"/>
      <c r="BT114" s="804"/>
      <c r="BU114" s="804"/>
      <c r="BV114" s="804">
        <v>365588</v>
      </c>
      <c r="BW114" s="804"/>
      <c r="BX114" s="804"/>
      <c r="BY114" s="804"/>
      <c r="BZ114" s="804"/>
      <c r="CA114" s="804">
        <v>324852</v>
      </c>
      <c r="CB114" s="804"/>
      <c r="CC114" s="804"/>
      <c r="CD114" s="804"/>
      <c r="CE114" s="804"/>
      <c r="CF114" s="862">
        <v>10.199999999999999</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37</v>
      </c>
      <c r="AB115" s="906"/>
      <c r="AC115" s="906"/>
      <c r="AD115" s="906"/>
      <c r="AE115" s="907"/>
      <c r="AF115" s="908">
        <v>78</v>
      </c>
      <c r="AG115" s="906"/>
      <c r="AH115" s="906"/>
      <c r="AI115" s="906"/>
      <c r="AJ115" s="907"/>
      <c r="AK115" s="908">
        <v>98</v>
      </c>
      <c r="AL115" s="906"/>
      <c r="AM115" s="906"/>
      <c r="AN115" s="906"/>
      <c r="AO115" s="907"/>
      <c r="AP115" s="909">
        <v>0</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683024</v>
      </c>
      <c r="AB117" s="890"/>
      <c r="AC117" s="890"/>
      <c r="AD117" s="890"/>
      <c r="AE117" s="891"/>
      <c r="AF117" s="892">
        <v>661115</v>
      </c>
      <c r="AG117" s="890"/>
      <c r="AH117" s="890"/>
      <c r="AI117" s="890"/>
      <c r="AJ117" s="891"/>
      <c r="AK117" s="892">
        <v>654011</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295</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442</v>
      </c>
      <c r="BP119" s="865"/>
      <c r="BQ119" s="866">
        <v>6295788</v>
      </c>
      <c r="BR119" s="832"/>
      <c r="BS119" s="832"/>
      <c r="BT119" s="832"/>
      <c r="BU119" s="832"/>
      <c r="BV119" s="832">
        <v>6229900</v>
      </c>
      <c r="BW119" s="832"/>
      <c r="BX119" s="832"/>
      <c r="BY119" s="832"/>
      <c r="BZ119" s="832"/>
      <c r="CA119" s="832">
        <v>5944692</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7594406</v>
      </c>
      <c r="BR120" s="829"/>
      <c r="BS120" s="829"/>
      <c r="BT120" s="829"/>
      <c r="BU120" s="829"/>
      <c r="BV120" s="829">
        <v>7424912</v>
      </c>
      <c r="BW120" s="829"/>
      <c r="BX120" s="829"/>
      <c r="BY120" s="829"/>
      <c r="BZ120" s="829"/>
      <c r="CA120" s="829">
        <v>7028868</v>
      </c>
      <c r="CB120" s="829"/>
      <c r="CC120" s="829"/>
      <c r="CD120" s="829"/>
      <c r="CE120" s="829"/>
      <c r="CF120" s="853">
        <v>219.8</v>
      </c>
      <c r="CG120" s="854"/>
      <c r="CH120" s="854"/>
      <c r="CI120" s="854"/>
      <c r="CJ120" s="854"/>
      <c r="CK120" s="855" t="s">
        <v>446</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787219</v>
      </c>
      <c r="DH120" s="829"/>
      <c r="DI120" s="829"/>
      <c r="DJ120" s="829"/>
      <c r="DK120" s="829"/>
      <c r="DL120" s="829">
        <v>915322</v>
      </c>
      <c r="DM120" s="829"/>
      <c r="DN120" s="829"/>
      <c r="DO120" s="829"/>
      <c r="DP120" s="829"/>
      <c r="DQ120" s="829">
        <v>884042</v>
      </c>
      <c r="DR120" s="829"/>
      <c r="DS120" s="829"/>
      <c r="DT120" s="829"/>
      <c r="DU120" s="829"/>
      <c r="DV120" s="830">
        <v>27.6</v>
      </c>
      <c r="DW120" s="830"/>
      <c r="DX120" s="830"/>
      <c r="DY120" s="830"/>
      <c r="DZ120" s="831"/>
    </row>
    <row r="121" spans="1:130" s="212" customFormat="1" ht="26.25" customHeight="1" x14ac:dyDescent="0.15">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144408</v>
      </c>
      <c r="BR121" s="804"/>
      <c r="BS121" s="804"/>
      <c r="BT121" s="804"/>
      <c r="BU121" s="804"/>
      <c r="BV121" s="804">
        <v>143412</v>
      </c>
      <c r="BW121" s="804"/>
      <c r="BX121" s="804"/>
      <c r="BY121" s="804"/>
      <c r="BZ121" s="804"/>
      <c r="CA121" s="804">
        <v>114224</v>
      </c>
      <c r="CB121" s="804"/>
      <c r="CC121" s="804"/>
      <c r="CD121" s="804"/>
      <c r="CE121" s="804"/>
      <c r="CF121" s="862">
        <v>3.6</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v>123726</v>
      </c>
      <c r="DM121" s="804"/>
      <c r="DN121" s="804"/>
      <c r="DO121" s="804"/>
      <c r="DP121" s="804"/>
      <c r="DQ121" s="804">
        <v>143820</v>
      </c>
      <c r="DR121" s="804"/>
      <c r="DS121" s="804"/>
      <c r="DT121" s="804"/>
      <c r="DU121" s="804"/>
      <c r="DV121" s="781">
        <v>4.5</v>
      </c>
      <c r="DW121" s="781"/>
      <c r="DX121" s="781"/>
      <c r="DY121" s="781"/>
      <c r="DZ121" s="782"/>
    </row>
    <row r="122" spans="1:130" s="212" customFormat="1" ht="26.25" customHeight="1" x14ac:dyDescent="0.15">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4183647</v>
      </c>
      <c r="BR122" s="832"/>
      <c r="BS122" s="832"/>
      <c r="BT122" s="832"/>
      <c r="BU122" s="832"/>
      <c r="BV122" s="832">
        <v>3939675</v>
      </c>
      <c r="BW122" s="832"/>
      <c r="BX122" s="832"/>
      <c r="BY122" s="832"/>
      <c r="BZ122" s="832"/>
      <c r="CA122" s="832">
        <v>3687441</v>
      </c>
      <c r="CB122" s="832"/>
      <c r="CC122" s="832"/>
      <c r="CD122" s="832"/>
      <c r="CE122" s="832"/>
      <c r="CF122" s="833">
        <v>115.3</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v>103072</v>
      </c>
      <c r="DR122" s="804"/>
      <c r="DS122" s="804"/>
      <c r="DT122" s="804"/>
      <c r="DU122" s="804"/>
      <c r="DV122" s="781">
        <v>3.2</v>
      </c>
      <c r="DW122" s="781"/>
      <c r="DX122" s="781"/>
      <c r="DY122" s="781"/>
      <c r="DZ122" s="782"/>
    </row>
    <row r="123" spans="1:130" s="212" customFormat="1" ht="26.25" customHeight="1" x14ac:dyDescent="0.15">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450</v>
      </c>
      <c r="BP123" s="865"/>
      <c r="BQ123" s="819">
        <v>11922461</v>
      </c>
      <c r="BR123" s="820"/>
      <c r="BS123" s="820"/>
      <c r="BT123" s="820"/>
      <c r="BU123" s="820"/>
      <c r="BV123" s="820">
        <v>11507999</v>
      </c>
      <c r="BW123" s="820"/>
      <c r="BX123" s="820"/>
      <c r="BY123" s="820"/>
      <c r="BZ123" s="820"/>
      <c r="CA123" s="820">
        <v>10830533</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37</v>
      </c>
      <c r="AB127" s="767"/>
      <c r="AC127" s="767"/>
      <c r="AD127" s="767"/>
      <c r="AE127" s="768"/>
      <c r="AF127" s="769">
        <v>78</v>
      </c>
      <c r="AG127" s="767"/>
      <c r="AH127" s="767"/>
      <c r="AI127" s="767"/>
      <c r="AJ127" s="768"/>
      <c r="AK127" s="769">
        <v>98</v>
      </c>
      <c r="AL127" s="767"/>
      <c r="AM127" s="767"/>
      <c r="AN127" s="767"/>
      <c r="AO127" s="768"/>
      <c r="AP127" s="811">
        <v>0</v>
      </c>
      <c r="AQ127" s="812"/>
      <c r="AR127" s="812"/>
      <c r="AS127" s="812"/>
      <c r="AT127" s="813"/>
      <c r="AU127" s="214"/>
      <c r="AV127" s="214"/>
      <c r="AW127" s="214"/>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1450</v>
      </c>
      <c r="AB128" s="788"/>
      <c r="AC128" s="788"/>
      <c r="AD128" s="788"/>
      <c r="AE128" s="789"/>
      <c r="AF128" s="790">
        <v>1450</v>
      </c>
      <c r="AG128" s="788"/>
      <c r="AH128" s="788"/>
      <c r="AI128" s="788"/>
      <c r="AJ128" s="789"/>
      <c r="AK128" s="790">
        <v>5081</v>
      </c>
      <c r="AL128" s="788"/>
      <c r="AM128" s="788"/>
      <c r="AN128" s="788"/>
      <c r="AO128" s="789"/>
      <c r="AP128" s="791"/>
      <c r="AQ128" s="792"/>
      <c r="AR128" s="792"/>
      <c r="AS128" s="792"/>
      <c r="AT128" s="793"/>
      <c r="AU128" s="214"/>
      <c r="AV128" s="214"/>
      <c r="AW128" s="214"/>
      <c r="AX128" s="794" t="s">
        <v>464</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3575239</v>
      </c>
      <c r="AB129" s="767"/>
      <c r="AC129" s="767"/>
      <c r="AD129" s="767"/>
      <c r="AE129" s="768"/>
      <c r="AF129" s="769">
        <v>3546030</v>
      </c>
      <c r="AG129" s="767"/>
      <c r="AH129" s="767"/>
      <c r="AI129" s="767"/>
      <c r="AJ129" s="768"/>
      <c r="AK129" s="769">
        <v>3627427</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490063</v>
      </c>
      <c r="AB130" s="767"/>
      <c r="AC130" s="767"/>
      <c r="AD130" s="767"/>
      <c r="AE130" s="768"/>
      <c r="AF130" s="769">
        <v>456431</v>
      </c>
      <c r="AG130" s="767"/>
      <c r="AH130" s="767"/>
      <c r="AI130" s="767"/>
      <c r="AJ130" s="768"/>
      <c r="AK130" s="769">
        <v>429363</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6.5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3085176</v>
      </c>
      <c r="AB131" s="751"/>
      <c r="AC131" s="751"/>
      <c r="AD131" s="751"/>
      <c r="AE131" s="752"/>
      <c r="AF131" s="753">
        <v>3089599</v>
      </c>
      <c r="AG131" s="751"/>
      <c r="AH131" s="751"/>
      <c r="AI131" s="751"/>
      <c r="AJ131" s="752"/>
      <c r="AK131" s="753">
        <v>3198064</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6.2074578569999996</v>
      </c>
      <c r="AB132" s="732"/>
      <c r="AC132" s="732"/>
      <c r="AD132" s="732"/>
      <c r="AE132" s="733"/>
      <c r="AF132" s="734">
        <v>6.5780057540000003</v>
      </c>
      <c r="AG132" s="732"/>
      <c r="AH132" s="732"/>
      <c r="AI132" s="732"/>
      <c r="AJ132" s="733"/>
      <c r="AK132" s="734">
        <v>6.8656224520000002</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5.5</v>
      </c>
      <c r="AB133" s="711"/>
      <c r="AC133" s="711"/>
      <c r="AD133" s="711"/>
      <c r="AE133" s="712"/>
      <c r="AF133" s="710">
        <v>6</v>
      </c>
      <c r="AG133" s="711"/>
      <c r="AH133" s="711"/>
      <c r="AI133" s="711"/>
      <c r="AJ133" s="712"/>
      <c r="AK133" s="710">
        <v>6.5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2BmOGth/krQelxy32jrldvLWKxSzhlugzmAr3VLgjYk7y6cyN2f51kxQM+zghWnWFujCeN23mZRZLo/dtjYy0A==" saltValue="eujMJ5URNqfTWxIeY1Zpq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JaxrfGZBS5xqAP9m6X6jOjwXaW313niFJ5WDnjo2kJeTNHEdnMMJn9RN1mXLU1DhzaxNqOQ4U/n1R5gUIdToyw==" saltValue="8UbA4iISoWMVuTrXA5Rfw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NrHPXGpkpb13+g/n8+O8SvUOq4wd26DaonKqUmpSUDwpRHwDNkIT/iNIgxn9A/heoBYgmAkZb2QuBAz6VqV4Q==" saltValue="pP2fwJsFL3bM0tAXia7+/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5" t="s">
        <v>479</v>
      </c>
      <c r="AP7" s="253"/>
      <c r="AQ7" s="254" t="s">
        <v>480</v>
      </c>
      <c r="AR7" s="255"/>
    </row>
    <row r="8" spans="1:46" x14ac:dyDescent="0.15">
      <c r="A8" s="247"/>
      <c r="AK8" s="256"/>
      <c r="AL8" s="257"/>
      <c r="AM8" s="257"/>
      <c r="AN8" s="258"/>
      <c r="AO8" s="1106"/>
      <c r="AP8" s="259" t="s">
        <v>481</v>
      </c>
      <c r="AQ8" s="260" t="s">
        <v>482</v>
      </c>
      <c r="AR8" s="261" t="s">
        <v>483</v>
      </c>
    </row>
    <row r="9" spans="1:46" x14ac:dyDescent="0.15">
      <c r="A9" s="247"/>
      <c r="AK9" s="1117" t="s">
        <v>484</v>
      </c>
      <c r="AL9" s="1118"/>
      <c r="AM9" s="1118"/>
      <c r="AN9" s="1119"/>
      <c r="AO9" s="262">
        <v>1165227</v>
      </c>
      <c r="AP9" s="262">
        <v>147984</v>
      </c>
      <c r="AQ9" s="263">
        <v>186275</v>
      </c>
      <c r="AR9" s="264">
        <v>-20.6</v>
      </c>
    </row>
    <row r="10" spans="1:46" ht="13.5" customHeight="1" x14ac:dyDescent="0.15">
      <c r="A10" s="247"/>
      <c r="AK10" s="1117" t="s">
        <v>485</v>
      </c>
      <c r="AL10" s="1118"/>
      <c r="AM10" s="1118"/>
      <c r="AN10" s="1119"/>
      <c r="AO10" s="265">
        <v>129621</v>
      </c>
      <c r="AP10" s="265">
        <v>16462</v>
      </c>
      <c r="AQ10" s="266">
        <v>28060</v>
      </c>
      <c r="AR10" s="267">
        <v>-41.3</v>
      </c>
    </row>
    <row r="11" spans="1:46" ht="13.5" customHeight="1" x14ac:dyDescent="0.15">
      <c r="A11" s="247"/>
      <c r="AK11" s="1117" t="s">
        <v>486</v>
      </c>
      <c r="AL11" s="1118"/>
      <c r="AM11" s="1118"/>
      <c r="AN11" s="1119"/>
      <c r="AO11" s="265">
        <v>34647</v>
      </c>
      <c r="AP11" s="265">
        <v>4400</v>
      </c>
      <c r="AQ11" s="266">
        <v>7123</v>
      </c>
      <c r="AR11" s="267">
        <v>-38.200000000000003</v>
      </c>
    </row>
    <row r="12" spans="1:46" ht="13.5" customHeight="1" x14ac:dyDescent="0.15">
      <c r="A12" s="247"/>
      <c r="AK12" s="1117" t="s">
        <v>487</v>
      </c>
      <c r="AL12" s="1118"/>
      <c r="AM12" s="1118"/>
      <c r="AN12" s="1119"/>
      <c r="AO12" s="265" t="s">
        <v>488</v>
      </c>
      <c r="AP12" s="265" t="s">
        <v>488</v>
      </c>
      <c r="AQ12" s="266">
        <v>57</v>
      </c>
      <c r="AR12" s="267" t="s">
        <v>488</v>
      </c>
    </row>
    <row r="13" spans="1:46" ht="13.5" customHeight="1" x14ac:dyDescent="0.15">
      <c r="A13" s="247"/>
      <c r="AK13" s="1117" t="s">
        <v>489</v>
      </c>
      <c r="AL13" s="1118"/>
      <c r="AM13" s="1118"/>
      <c r="AN13" s="1119"/>
      <c r="AO13" s="265">
        <v>40893</v>
      </c>
      <c r="AP13" s="265">
        <v>5193</v>
      </c>
      <c r="AQ13" s="266">
        <v>6435</v>
      </c>
      <c r="AR13" s="267">
        <v>-19.3</v>
      </c>
    </row>
    <row r="14" spans="1:46" ht="13.5" customHeight="1" x14ac:dyDescent="0.15">
      <c r="A14" s="247"/>
      <c r="AK14" s="1117" t="s">
        <v>490</v>
      </c>
      <c r="AL14" s="1118"/>
      <c r="AM14" s="1118"/>
      <c r="AN14" s="1119"/>
      <c r="AO14" s="265">
        <v>20567</v>
      </c>
      <c r="AP14" s="265">
        <v>2612</v>
      </c>
      <c r="AQ14" s="266">
        <v>3786</v>
      </c>
      <c r="AR14" s="267">
        <v>-31</v>
      </c>
    </row>
    <row r="15" spans="1:46" ht="13.5" customHeight="1" x14ac:dyDescent="0.15">
      <c r="A15" s="247"/>
      <c r="AK15" s="1120" t="s">
        <v>491</v>
      </c>
      <c r="AL15" s="1121"/>
      <c r="AM15" s="1121"/>
      <c r="AN15" s="1122"/>
      <c r="AO15" s="265">
        <v>-75399</v>
      </c>
      <c r="AP15" s="265">
        <v>-9576</v>
      </c>
      <c r="AQ15" s="266">
        <v>-9323</v>
      </c>
      <c r="AR15" s="267">
        <v>2.7</v>
      </c>
    </row>
    <row r="16" spans="1:46" x14ac:dyDescent="0.15">
      <c r="A16" s="247"/>
      <c r="AK16" s="1120" t="s">
        <v>178</v>
      </c>
      <c r="AL16" s="1121"/>
      <c r="AM16" s="1121"/>
      <c r="AN16" s="1122"/>
      <c r="AO16" s="265">
        <v>1315556</v>
      </c>
      <c r="AP16" s="265">
        <v>167076</v>
      </c>
      <c r="AQ16" s="266">
        <v>222412</v>
      </c>
      <c r="AR16" s="267">
        <v>-24.9</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23" t="s">
        <v>496</v>
      </c>
      <c r="AL21" s="1124"/>
      <c r="AM21" s="1124"/>
      <c r="AN21" s="1125"/>
      <c r="AO21" s="277">
        <v>12.57</v>
      </c>
      <c r="AP21" s="278">
        <v>17.59</v>
      </c>
      <c r="AQ21" s="279">
        <v>-5.0199999999999996</v>
      </c>
      <c r="AS21" s="280"/>
      <c r="AT21" s="276"/>
    </row>
    <row r="22" spans="1:46" s="248" customFormat="1" x14ac:dyDescent="0.15">
      <c r="A22" s="276"/>
      <c r="AK22" s="1123" t="s">
        <v>497</v>
      </c>
      <c r="AL22" s="1124"/>
      <c r="AM22" s="1124"/>
      <c r="AN22" s="1125"/>
      <c r="AO22" s="281">
        <v>96.6</v>
      </c>
      <c r="AP22" s="282">
        <v>95.9</v>
      </c>
      <c r="AQ22" s="283">
        <v>0.7</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05" t="s">
        <v>479</v>
      </c>
      <c r="AP30" s="253"/>
      <c r="AQ30" s="254" t="s">
        <v>480</v>
      </c>
      <c r="AR30" s="255"/>
    </row>
    <row r="31" spans="1:46" x14ac:dyDescent="0.15">
      <c r="A31" s="247"/>
      <c r="AK31" s="256"/>
      <c r="AL31" s="257"/>
      <c r="AM31" s="257"/>
      <c r="AN31" s="258"/>
      <c r="AO31" s="1106"/>
      <c r="AP31" s="259" t="s">
        <v>481</v>
      </c>
      <c r="AQ31" s="260" t="s">
        <v>482</v>
      </c>
      <c r="AR31" s="261" t="s">
        <v>483</v>
      </c>
    </row>
    <row r="32" spans="1:46" ht="27" customHeight="1" x14ac:dyDescent="0.15">
      <c r="A32" s="247"/>
      <c r="AK32" s="1107" t="s">
        <v>501</v>
      </c>
      <c r="AL32" s="1108"/>
      <c r="AM32" s="1108"/>
      <c r="AN32" s="1109"/>
      <c r="AO32" s="291">
        <v>507041</v>
      </c>
      <c r="AP32" s="291">
        <v>64394</v>
      </c>
      <c r="AQ32" s="292">
        <v>124581</v>
      </c>
      <c r="AR32" s="293">
        <v>-48.3</v>
      </c>
    </row>
    <row r="33" spans="1:46" ht="13.5" customHeight="1" x14ac:dyDescent="0.15">
      <c r="A33" s="247"/>
      <c r="AK33" s="1107" t="s">
        <v>502</v>
      </c>
      <c r="AL33" s="1108"/>
      <c r="AM33" s="1108"/>
      <c r="AN33" s="1109"/>
      <c r="AO33" s="291" t="s">
        <v>488</v>
      </c>
      <c r="AP33" s="291" t="s">
        <v>488</v>
      </c>
      <c r="AQ33" s="292">
        <v>76</v>
      </c>
      <c r="AR33" s="293" t="s">
        <v>488</v>
      </c>
    </row>
    <row r="34" spans="1:46" ht="27" customHeight="1" x14ac:dyDescent="0.15">
      <c r="A34" s="247"/>
      <c r="AK34" s="1107" t="s">
        <v>503</v>
      </c>
      <c r="AL34" s="1108"/>
      <c r="AM34" s="1108"/>
      <c r="AN34" s="1109"/>
      <c r="AO34" s="291" t="s">
        <v>488</v>
      </c>
      <c r="AP34" s="291" t="s">
        <v>488</v>
      </c>
      <c r="AQ34" s="292">
        <v>163</v>
      </c>
      <c r="AR34" s="293" t="s">
        <v>488</v>
      </c>
    </row>
    <row r="35" spans="1:46" ht="27" customHeight="1" x14ac:dyDescent="0.15">
      <c r="A35" s="247"/>
      <c r="AK35" s="1107" t="s">
        <v>504</v>
      </c>
      <c r="AL35" s="1108"/>
      <c r="AM35" s="1108"/>
      <c r="AN35" s="1109"/>
      <c r="AO35" s="291">
        <v>86523</v>
      </c>
      <c r="AP35" s="291">
        <v>10988</v>
      </c>
      <c r="AQ35" s="292">
        <v>24428</v>
      </c>
      <c r="AR35" s="293">
        <v>-55</v>
      </c>
    </row>
    <row r="36" spans="1:46" ht="27" customHeight="1" x14ac:dyDescent="0.15">
      <c r="A36" s="247"/>
      <c r="AK36" s="1107" t="s">
        <v>505</v>
      </c>
      <c r="AL36" s="1108"/>
      <c r="AM36" s="1108"/>
      <c r="AN36" s="1109"/>
      <c r="AO36" s="291">
        <v>60349</v>
      </c>
      <c r="AP36" s="291">
        <v>7664</v>
      </c>
      <c r="AQ36" s="292">
        <v>4294</v>
      </c>
      <c r="AR36" s="293">
        <v>78.5</v>
      </c>
    </row>
    <row r="37" spans="1:46" ht="13.5" customHeight="1" x14ac:dyDescent="0.15">
      <c r="A37" s="247"/>
      <c r="AK37" s="1107" t="s">
        <v>506</v>
      </c>
      <c r="AL37" s="1108"/>
      <c r="AM37" s="1108"/>
      <c r="AN37" s="1109"/>
      <c r="AO37" s="291">
        <v>98</v>
      </c>
      <c r="AP37" s="291">
        <v>12</v>
      </c>
      <c r="AQ37" s="292">
        <v>880</v>
      </c>
      <c r="AR37" s="293">
        <v>-98.6</v>
      </c>
    </row>
    <row r="38" spans="1:46" ht="27" customHeight="1" x14ac:dyDescent="0.15">
      <c r="A38" s="247"/>
      <c r="AK38" s="1110" t="s">
        <v>507</v>
      </c>
      <c r="AL38" s="1111"/>
      <c r="AM38" s="1111"/>
      <c r="AN38" s="1112"/>
      <c r="AO38" s="294" t="s">
        <v>488</v>
      </c>
      <c r="AP38" s="294" t="s">
        <v>488</v>
      </c>
      <c r="AQ38" s="295">
        <v>22</v>
      </c>
      <c r="AR38" s="283" t="s">
        <v>488</v>
      </c>
      <c r="AS38" s="290"/>
    </row>
    <row r="39" spans="1:46" x14ac:dyDescent="0.15">
      <c r="A39" s="247"/>
      <c r="AK39" s="1110" t="s">
        <v>508</v>
      </c>
      <c r="AL39" s="1111"/>
      <c r="AM39" s="1111"/>
      <c r="AN39" s="1112"/>
      <c r="AO39" s="291">
        <v>-5081</v>
      </c>
      <c r="AP39" s="291">
        <v>-645</v>
      </c>
      <c r="AQ39" s="292">
        <v>-5293</v>
      </c>
      <c r="AR39" s="293">
        <v>-87.8</v>
      </c>
      <c r="AS39" s="290"/>
    </row>
    <row r="40" spans="1:46" ht="27" customHeight="1" x14ac:dyDescent="0.15">
      <c r="A40" s="247"/>
      <c r="AK40" s="1107" t="s">
        <v>509</v>
      </c>
      <c r="AL40" s="1108"/>
      <c r="AM40" s="1108"/>
      <c r="AN40" s="1109"/>
      <c r="AO40" s="291">
        <v>-429363</v>
      </c>
      <c r="AP40" s="291">
        <v>-54529</v>
      </c>
      <c r="AQ40" s="292">
        <v>-99375</v>
      </c>
      <c r="AR40" s="293">
        <v>-45.1</v>
      </c>
      <c r="AS40" s="290"/>
    </row>
    <row r="41" spans="1:46" x14ac:dyDescent="0.15">
      <c r="A41" s="247"/>
      <c r="AK41" s="1113" t="s">
        <v>288</v>
      </c>
      <c r="AL41" s="1114"/>
      <c r="AM41" s="1114"/>
      <c r="AN41" s="1115"/>
      <c r="AO41" s="291">
        <v>219567</v>
      </c>
      <c r="AP41" s="291">
        <v>27885</v>
      </c>
      <c r="AQ41" s="292">
        <v>49775</v>
      </c>
      <c r="AR41" s="293">
        <v>-44</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00" t="s">
        <v>479</v>
      </c>
      <c r="AN49" s="1102" t="s">
        <v>512</v>
      </c>
      <c r="AO49" s="1103"/>
      <c r="AP49" s="1103"/>
      <c r="AQ49" s="1103"/>
      <c r="AR49" s="1104"/>
    </row>
    <row r="50" spans="1:44" x14ac:dyDescent="0.15">
      <c r="A50" s="247"/>
      <c r="AK50" s="305"/>
      <c r="AL50" s="306"/>
      <c r="AM50" s="1101"/>
      <c r="AN50" s="307" t="s">
        <v>513</v>
      </c>
      <c r="AO50" s="308" t="s">
        <v>514</v>
      </c>
      <c r="AP50" s="309" t="s">
        <v>515</v>
      </c>
      <c r="AQ50" s="310" t="s">
        <v>516</v>
      </c>
      <c r="AR50" s="311" t="s">
        <v>517</v>
      </c>
    </row>
    <row r="51" spans="1:44" x14ac:dyDescent="0.15">
      <c r="A51" s="247"/>
      <c r="AK51" s="303" t="s">
        <v>518</v>
      </c>
      <c r="AL51" s="304"/>
      <c r="AM51" s="312">
        <v>1150173</v>
      </c>
      <c r="AN51" s="313">
        <v>134791</v>
      </c>
      <c r="AO51" s="314">
        <v>91.3</v>
      </c>
      <c r="AP51" s="315">
        <v>200194</v>
      </c>
      <c r="AQ51" s="316">
        <v>5.2</v>
      </c>
      <c r="AR51" s="317">
        <v>86.1</v>
      </c>
    </row>
    <row r="52" spans="1:44" x14ac:dyDescent="0.15">
      <c r="A52" s="247"/>
      <c r="AK52" s="318"/>
      <c r="AL52" s="319" t="s">
        <v>519</v>
      </c>
      <c r="AM52" s="320">
        <v>503196</v>
      </c>
      <c r="AN52" s="321">
        <v>58971</v>
      </c>
      <c r="AO52" s="322">
        <v>37.6</v>
      </c>
      <c r="AP52" s="323">
        <v>106422</v>
      </c>
      <c r="AQ52" s="324">
        <v>20.100000000000001</v>
      </c>
      <c r="AR52" s="325">
        <v>17.5</v>
      </c>
    </row>
    <row r="53" spans="1:44" x14ac:dyDescent="0.15">
      <c r="A53" s="247"/>
      <c r="AK53" s="303" t="s">
        <v>520</v>
      </c>
      <c r="AL53" s="304"/>
      <c r="AM53" s="312">
        <v>1118286</v>
      </c>
      <c r="AN53" s="313">
        <v>132924</v>
      </c>
      <c r="AO53" s="314">
        <v>-1.4</v>
      </c>
      <c r="AP53" s="315">
        <v>196914</v>
      </c>
      <c r="AQ53" s="316">
        <v>-1.6</v>
      </c>
      <c r="AR53" s="317">
        <v>0.2</v>
      </c>
    </row>
    <row r="54" spans="1:44" x14ac:dyDescent="0.15">
      <c r="A54" s="247"/>
      <c r="AK54" s="318"/>
      <c r="AL54" s="319" t="s">
        <v>519</v>
      </c>
      <c r="AM54" s="320">
        <v>704866</v>
      </c>
      <c r="AN54" s="321">
        <v>83783</v>
      </c>
      <c r="AO54" s="322">
        <v>42.1</v>
      </c>
      <c r="AP54" s="323">
        <v>98966</v>
      </c>
      <c r="AQ54" s="324">
        <v>-7</v>
      </c>
      <c r="AR54" s="325">
        <v>49.1</v>
      </c>
    </row>
    <row r="55" spans="1:44" x14ac:dyDescent="0.15">
      <c r="A55" s="247"/>
      <c r="AK55" s="303" t="s">
        <v>521</v>
      </c>
      <c r="AL55" s="304"/>
      <c r="AM55" s="312">
        <v>1206772</v>
      </c>
      <c r="AN55" s="313">
        <v>146169</v>
      </c>
      <c r="AO55" s="314">
        <v>10</v>
      </c>
      <c r="AP55" s="315">
        <v>204757</v>
      </c>
      <c r="AQ55" s="316">
        <v>4</v>
      </c>
      <c r="AR55" s="317">
        <v>6</v>
      </c>
    </row>
    <row r="56" spans="1:44" x14ac:dyDescent="0.15">
      <c r="A56" s="247"/>
      <c r="AK56" s="318"/>
      <c r="AL56" s="319" t="s">
        <v>519</v>
      </c>
      <c r="AM56" s="320">
        <v>913604</v>
      </c>
      <c r="AN56" s="321">
        <v>110659</v>
      </c>
      <c r="AO56" s="322">
        <v>32.1</v>
      </c>
      <c r="AP56" s="323">
        <v>106071</v>
      </c>
      <c r="AQ56" s="324">
        <v>7.2</v>
      </c>
      <c r="AR56" s="325">
        <v>24.9</v>
      </c>
    </row>
    <row r="57" spans="1:44" x14ac:dyDescent="0.15">
      <c r="A57" s="247"/>
      <c r="AK57" s="303" t="s">
        <v>522</v>
      </c>
      <c r="AL57" s="304"/>
      <c r="AM57" s="312">
        <v>704868</v>
      </c>
      <c r="AN57" s="313">
        <v>87355</v>
      </c>
      <c r="AO57" s="314">
        <v>-40.200000000000003</v>
      </c>
      <c r="AP57" s="315">
        <v>194971</v>
      </c>
      <c r="AQ57" s="316">
        <v>-4.8</v>
      </c>
      <c r="AR57" s="317">
        <v>-35.4</v>
      </c>
    </row>
    <row r="58" spans="1:44" x14ac:dyDescent="0.15">
      <c r="A58" s="247"/>
      <c r="AK58" s="318"/>
      <c r="AL58" s="319" t="s">
        <v>519</v>
      </c>
      <c r="AM58" s="320">
        <v>404700</v>
      </c>
      <c r="AN58" s="321">
        <v>50155</v>
      </c>
      <c r="AO58" s="322">
        <v>-54.7</v>
      </c>
      <c r="AP58" s="323">
        <v>105966</v>
      </c>
      <c r="AQ58" s="324">
        <v>-0.1</v>
      </c>
      <c r="AR58" s="325">
        <v>-54.6</v>
      </c>
    </row>
    <row r="59" spans="1:44" x14ac:dyDescent="0.15">
      <c r="A59" s="247"/>
      <c r="AK59" s="303" t="s">
        <v>523</v>
      </c>
      <c r="AL59" s="304"/>
      <c r="AM59" s="312">
        <v>841426</v>
      </c>
      <c r="AN59" s="313">
        <v>106861</v>
      </c>
      <c r="AO59" s="314">
        <v>22.3</v>
      </c>
      <c r="AP59" s="315">
        <v>224172</v>
      </c>
      <c r="AQ59" s="316">
        <v>15</v>
      </c>
      <c r="AR59" s="317">
        <v>7.3</v>
      </c>
    </row>
    <row r="60" spans="1:44" x14ac:dyDescent="0.15">
      <c r="A60" s="247"/>
      <c r="AK60" s="318"/>
      <c r="AL60" s="319" t="s">
        <v>519</v>
      </c>
      <c r="AM60" s="320">
        <v>584594</v>
      </c>
      <c r="AN60" s="321">
        <v>74244</v>
      </c>
      <c r="AO60" s="322">
        <v>48</v>
      </c>
      <c r="AP60" s="323">
        <v>117611</v>
      </c>
      <c r="AQ60" s="324">
        <v>11</v>
      </c>
      <c r="AR60" s="325">
        <v>37</v>
      </c>
    </row>
    <row r="61" spans="1:44" x14ac:dyDescent="0.15">
      <c r="A61" s="247"/>
      <c r="AK61" s="303" t="s">
        <v>524</v>
      </c>
      <c r="AL61" s="326"/>
      <c r="AM61" s="312">
        <v>1004305</v>
      </c>
      <c r="AN61" s="313">
        <v>121620</v>
      </c>
      <c r="AO61" s="314">
        <v>16.399999999999999</v>
      </c>
      <c r="AP61" s="315">
        <v>204202</v>
      </c>
      <c r="AQ61" s="327">
        <v>3.6</v>
      </c>
      <c r="AR61" s="317">
        <v>12.8</v>
      </c>
    </row>
    <row r="62" spans="1:44" x14ac:dyDescent="0.15">
      <c r="A62" s="247"/>
      <c r="AK62" s="318"/>
      <c r="AL62" s="319" t="s">
        <v>519</v>
      </c>
      <c r="AM62" s="320">
        <v>622192</v>
      </c>
      <c r="AN62" s="321">
        <v>75562</v>
      </c>
      <c r="AO62" s="322">
        <v>21</v>
      </c>
      <c r="AP62" s="323">
        <v>107007</v>
      </c>
      <c r="AQ62" s="324">
        <v>6.2</v>
      </c>
      <c r="AR62" s="325">
        <v>14.8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KU1cJlvWTnx2TNY5Izjk46FDJUhCJRa6p2Mz7jsyFXijdyHAWksRFAlYHqpR0BO3nYxh14a1roVKx/At2ihfKg==" saltValue="c17kS8xnUHgR2+lfrblfT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Fpj8RevjD0+Q1kSLaBoY6mOK9VNkedFkGVHifHE+D7fycz3JeA6OQm7ei0+IXc83AoG+yH1Dki04KkaVcaQCOg==" saltValue="MWw6Svg3LUkhgn7SLbgKV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yNZ0MBio3dOHqZwwJYBD1O5hNTtJ4XOU31//DvfUhCRSHxHCxvm4Is80CtdxlepXpeQDBEHM39qsAMPBAkdHqA==" saltValue="7Agod7UKsvCs5gL1j49Mk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42.17</v>
      </c>
      <c r="G47" s="12">
        <v>41</v>
      </c>
      <c r="H47" s="12">
        <v>45.92</v>
      </c>
      <c r="I47" s="12">
        <v>44.37</v>
      </c>
      <c r="J47" s="13">
        <v>42.26</v>
      </c>
    </row>
    <row r="48" spans="2:10" ht="57.75" customHeight="1" x14ac:dyDescent="0.15">
      <c r="B48" s="14"/>
      <c r="C48" s="1128" t="s">
        <v>4</v>
      </c>
      <c r="D48" s="1128"/>
      <c r="E48" s="1129"/>
      <c r="F48" s="15">
        <v>3.96</v>
      </c>
      <c r="G48" s="16">
        <v>7.83</v>
      </c>
      <c r="H48" s="16">
        <v>4.51</v>
      </c>
      <c r="I48" s="16">
        <v>4.45</v>
      </c>
      <c r="J48" s="17">
        <v>4.4000000000000004</v>
      </c>
    </row>
    <row r="49" spans="2:10" ht="57.75" customHeight="1" thickBot="1" x14ac:dyDescent="0.2">
      <c r="B49" s="18"/>
      <c r="C49" s="1130" t="s">
        <v>5</v>
      </c>
      <c r="D49" s="1130"/>
      <c r="E49" s="1131"/>
      <c r="F49" s="19" t="s">
        <v>531</v>
      </c>
      <c r="G49" s="20">
        <v>4.18</v>
      </c>
      <c r="H49" s="20" t="s">
        <v>532</v>
      </c>
      <c r="I49" s="20" t="s">
        <v>533</v>
      </c>
      <c r="J49" s="21" t="s">
        <v>534</v>
      </c>
    </row>
    <row r="50" spans="2:10" x14ac:dyDescent="0.15"/>
  </sheetData>
  <sheetProtection algorithmName="SHA-512" hashValue="K7bDkedAM4EvYWdTU9oAqicIgHprCA1qjq9LaLLYzLBWYbBjkLhvCXpw+9K47SVcp1KzgAYD89MUEMJ0+EwNlQ==" saltValue="JqqkKW46aHvhVW14mTkn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2026-03-03T05:27:59Z</cp:lastPrinted>
  <dcterms:created xsi:type="dcterms:W3CDTF">2026-02-23T09:22:52Z</dcterms:created>
  <dcterms:modified xsi:type="dcterms:W3CDTF">2026-03-17T05:37:32Z</dcterms:modified>
  <cp:category/>
</cp:coreProperties>
</file>