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Ndh14010371\h\財政担当共有フォルダー\12 普通会計決算統計\財政状況資料集\H29財政状況資料集\09　市町→\20 太良町　△\03　太良町→\"/>
    </mc:Choice>
  </mc:AlternateContent>
  <xr:revisionPtr revIDLastSave="0" documentId="13_ncr:1_{A5888C0F-004C-4924-A7FE-BB294F671FAA}" xr6:coauthVersionLast="36" xr6:coauthVersionMax="36" xr10:uidLastSave="{00000000-0000-0000-0000-000000000000}"/>
  <bookViews>
    <workbookView xWindow="0" yWindow="0" windowWidth="2010" windowHeight="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G35" i="10" l="1"/>
  <c r="BG34" i="10"/>
  <c r="AO35"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CO34" i="10"/>
  <c r="C34" i="10"/>
  <c r="C35" i="10" l="1"/>
  <c r="U34" i="10"/>
  <c r="U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AM34" i="10"/>
  <c r="AM35" i="10" s="1"/>
  <c r="BW34" i="10"/>
  <c r="BW35" i="10" s="1"/>
  <c r="BW36" i="10" s="1"/>
  <c r="BW37" i="10" s="1"/>
  <c r="BW38" i="10" s="1"/>
  <c r="BW39" i="10" s="1"/>
  <c r="BW40" i="10" s="1"/>
  <c r="BW41" i="10" s="1"/>
</calcChain>
</file>

<file path=xl/sharedStrings.xml><?xml version="1.0" encoding="utf-8"?>
<sst xmlns="http://schemas.openxmlformats.org/spreadsheetml/2006/main" count="1107" uniqueCount="606">
  <si>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</si>
  <si>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</si>
  <si>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</si>
  <si>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</si>
  <si>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</si>
  <si>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</si>
  <si>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</si>
  <si>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</si>
  <si>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</si>
  <si>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</si>
  <si>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</si>
  <si>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</si>
  <si>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</si>
  <si>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</si>
  <si>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</si>
  <si>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</si>
  <si>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</si>
  <si>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</si>
  <si>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</si>
  <si>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</si>
  <si>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</si>
  <si>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</si>
  <si>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</si>
  <si>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</si>
  <si>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</si>
  <si>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</si>
  <si>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</si>
  <si>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</si>
  <si>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</si>
  <si>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</si>
  <si>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</si>
  <si>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</si>
  <si>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</si>
  <si>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</si>
  <si>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</si>
  <si>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</si>
  <si>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</si>
  <si>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</si>
  <si>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</si>
  <si>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</si>
  <si>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</si>
  <si>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</si>
  <si>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</si>
  <si>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</si>
  <si>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</si>
  <si>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</si>
  <si>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</si>
  <si>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</si>
  <si>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</si>
  <si>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</si>
  <si>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</si>
  <si>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</si>
  <si>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</si>
  <si>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</si>
  <si>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</si>
  <si>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</si>
  <si>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</si>
  <si>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</si>
  <si>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</si>
  <si>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</si>
  <si>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</si>
  <si>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</si>
  <si>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</si>
  <si>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</si>
  <si>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</si>
  <si>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</si>
  <si>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</si>
  <si>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</si>
  <si>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</si>
  <si>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</si>
  <si>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</si>
  <si>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</si>
  <si>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</si>
  <si>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</si>
  <si>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</si>
  <si>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</si>
  <si>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</si>
  <si>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佐賀県</t>
    <phoneticPr fontId="5"/>
  </si>
  <si>
    <t>市町村類型</t>
    <phoneticPr fontId="5"/>
  </si>
  <si>
    <t>Ⅱ－０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</si>
  <si>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</si>
  <si>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</si>
  <si>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</si>
  <si>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</si>
  <si>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</si>
  <si>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</si>
  <si>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</si>
  <si>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</si>
  <si>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</si>
  <si>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</si>
  <si>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</si>
  <si>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</si>
  <si>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太良町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</si>
  <si>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</si>
  <si>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</si>
  <si>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</si>
  <si>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</si>
  <si>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</si>
  <si>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</si>
  <si>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</si>
  <si>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</si>
  <si>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</si>
  <si>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</si>
  <si>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</si>
  <si>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</si>
  <si>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</si>
  <si>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</si>
  <si>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</si>
  <si>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</si>
  <si>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</si>
  <si>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</si>
  <si>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</si>
  <si>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</si>
  <si>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</si>
  <si>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</si>
  <si>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</si>
  <si>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</si>
  <si>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-10.8</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</si>
  <si>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</si>
  <si>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</si>
  <si>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</si>
  <si>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</si>
  <si>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</si>
  <si>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</si>
  <si>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</si>
  <si>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</si>
  <si>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</si>
  <si>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</si>
  <si>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</si>
  <si>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</si>
  <si>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</si>
  <si>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</si>
  <si>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</si>
  <si>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</si>
  <si>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</si>
  <si>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</si>
  <si>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</si>
  <si>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</si>
  <si>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</si>
  <si>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</si>
  <si>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</si>
  <si>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</si>
  <si>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</si>
  <si>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</si>
  <si>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</si>
  <si>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0"/>
  </si>
  <si>
    <t>うち日本人(％)</t>
    <phoneticPr fontId="5"/>
  </si>
  <si>
    <t>-1.5</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</si>
  <si>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</si>
  <si>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</si>
  <si>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</si>
  <si>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</si>
  <si>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</si>
  <si>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</si>
  <si>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</si>
  <si>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</si>
  <si>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</si>
  <si>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</si>
  <si>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</si>
  <si>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</si>
  <si>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</si>
  <si>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</si>
  <si>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</si>
  <si>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</si>
  <si>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</si>
  <si>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</si>
  <si>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</si>
  <si>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</si>
  <si>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</si>
  <si>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</si>
  <si>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</si>
  <si>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</si>
  <si>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</si>
  <si>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</si>
  <si>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</si>
  <si>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</si>
  <si>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</si>
  <si>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</si>
  <si>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</si>
  <si>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</si>
  <si>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</si>
  <si>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</si>
  <si>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</si>
  <si>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</si>
  <si>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</si>
  <si>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</si>
  <si>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</si>
  <si>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</si>
  <si>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</si>
  <si>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</si>
  <si>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</si>
  <si>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</si>
  <si>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</si>
  <si>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</si>
  <si>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</si>
  <si>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</si>
  <si>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</si>
  <si>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</si>
  <si>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</si>
  <si>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</si>
  <si>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</si>
  <si>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</si>
  <si>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</si>
  <si>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</si>
  <si>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</si>
  <si>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</si>
  <si>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</si>
  <si>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</si>
  <si>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佐賀県太良町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</si>
  <si>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</si>
  <si>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</si>
  <si>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</si>
  <si>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</si>
  <si>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</si>
  <si>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</si>
  <si>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</si>
  <si>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</si>
  <si>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</si>
  <si>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</si>
  <si>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</si>
  <si>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</si>
  <si>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</si>
  <si>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</si>
  <si>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</si>
  <si>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</si>
  <si>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</si>
  <si>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</si>
  <si>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</si>
  <si>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</si>
  <si>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</si>
  <si>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</si>
  <si>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</si>
  <si>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</si>
  <si>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</si>
  <si>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</si>
  <si>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</si>
  <si>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</si>
  <si>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</si>
  <si>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t>
    <phoneticPr fontId="5"/>
  </si>
  <si>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</si>
  <si>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</si>
  <si>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</si>
  <si>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</si>
  <si>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</si>
  <si>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</si>
  <si>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</si>
  <si>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</si>
  <si>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</si>
  <si>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</si>
  <si>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</si>
  <si>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</si>
  <si>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</si>
  <si>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</si>
  <si>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</si>
  <si>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</si>
  <si>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</si>
  <si>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</si>
  <si>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</si>
  <si>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</si>
  <si>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</si>
  <si>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</si>
  <si>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</si>
  <si>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</si>
  <si>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</si>
  <si>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</si>
  <si>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</si>
  <si>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</si>
  <si>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</si>
  <si>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</si>
  <si>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</si>
  <si>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</si>
  <si>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</si>
  <si>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</si>
  <si>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</si>
  <si>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</si>
  <si>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</si>
  <si>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</si>
  <si>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</si>
  <si>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</si>
  <si>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</si>
  <si>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</si>
  <si>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</si>
  <si>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</si>
  <si>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</si>
  <si>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</si>
  <si>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</si>
  <si>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</si>
  <si>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</si>
  <si>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</si>
  <si>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</si>
  <si>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</si>
  <si>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</si>
  <si>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</si>
  <si>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</si>
  <si>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</si>
  <si>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</si>
  <si>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</si>
  <si>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</si>
  <si>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</si>
  <si>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</si>
  <si>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</si>
  <si>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</si>
  <si>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</si>
  <si>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</si>
  <si>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</si>
  <si>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</si>
  <si>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</si>
  <si>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</si>
  <si>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</si>
  <si>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</si>
  <si>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</si>
  <si>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</si>
  <si>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</si>
  <si>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</si>
  <si>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</si>
  <si>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</si>
  <si>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</si>
  <si>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</si>
  <si>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</si>
  <si>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</si>
  <si>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</si>
  <si>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</si>
  <si>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</si>
  <si>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</si>
  <si>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</si>
  <si>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</si>
  <si>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</si>
  <si>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</si>
  <si>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</si>
  <si>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</si>
  <si>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</si>
  <si>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</si>
  <si>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下水道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</si>
  <si>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</si>
  <si>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</si>
  <si>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</si>
  <si>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</si>
  <si>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</si>
  <si>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</si>
  <si>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</si>
  <si>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</si>
  <si>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</si>
  <si>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</si>
  <si>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</si>
  <si>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</si>
  <si>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</si>
  <si>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</si>
  <si>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</si>
  <si>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</si>
  <si>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</si>
  <si>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</si>
  <si>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</si>
  <si>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</si>
  <si>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</si>
  <si>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</si>
  <si>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</si>
  <si>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</si>
  <si>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</si>
  <si>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佐賀県太良町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</si>
  <si>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</si>
  <si>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</si>
  <si>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</si>
  <si>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</si>
  <si>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</si>
  <si>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</si>
  <si>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</si>
  <si>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</si>
  <si>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</si>
  <si>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</si>
  <si>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</si>
  <si>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</si>
  <si>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</si>
  <si>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</si>
  <si>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</si>
  <si>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</si>
  <si>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</si>
  <si>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</si>
  <si>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</si>
  <si>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</si>
  <si>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山林特別会計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</si>
  <si>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</si>
  <si>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</si>
  <si>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</si>
  <si>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</si>
  <si>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</si>
  <si>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</si>
  <si>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</si>
  <si>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</si>
  <si>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</si>
  <si>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</si>
  <si>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</si>
  <si>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</si>
  <si>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</si>
  <si>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</si>
  <si>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</si>
  <si>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後期高齢者医療事業</t>
    <phoneticPr fontId="5"/>
  </si>
  <si>
    <t>水道事業会計</t>
    <phoneticPr fontId="5"/>
  </si>
  <si>
    <t>法適用企業</t>
    <phoneticPr fontId="5"/>
  </si>
  <si>
    <t>町立太良病院事業会計</t>
    <phoneticPr fontId="5"/>
  </si>
  <si>
    <t>法適用企業</t>
    <phoneticPr fontId="5"/>
  </si>
  <si>
    <t>簡易水道特別会計</t>
    <phoneticPr fontId="5"/>
  </si>
  <si>
    <t>法非適用企業</t>
    <phoneticPr fontId="5"/>
  </si>
  <si>
    <t>漁業集落排水特別会計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</si>
  <si>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</si>
  <si>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</si>
  <si>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</si>
  <si>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</si>
  <si>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</si>
  <si>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</si>
  <si>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</si>
  <si>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</si>
  <si>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</si>
  <si>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</si>
  <si>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</si>
  <si>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</si>
  <si>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</si>
  <si>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</si>
  <si>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</si>
  <si>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</si>
  <si>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</si>
  <si>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</si>
  <si>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</si>
  <si>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</si>
  <si>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</si>
  <si>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</si>
  <si>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</si>
  <si>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</si>
  <si>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</si>
  <si>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</si>
  <si>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</si>
  <si>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</si>
  <si>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</si>
  <si>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</si>
  <si>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</si>
  <si>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</si>
  <si>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</si>
  <si>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t>
    <phoneticPr fontId="5"/>
  </si>
  <si>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</si>
  <si>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</si>
  <si>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</si>
  <si>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</si>
  <si>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</si>
  <si>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</si>
  <si>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</si>
  <si>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</si>
  <si>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</si>
  <si>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</si>
  <si>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</si>
  <si>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</si>
  <si>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</si>
  <si>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</si>
  <si>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</si>
  <si>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</si>
  <si>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</si>
  <si>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</si>
  <si>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</si>
  <si>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</si>
  <si>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</si>
  <si>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</si>
  <si>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</si>
  <si>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</si>
  <si>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</si>
  <si>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</si>
  <si>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</si>
  <si>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町立太良病院事業会計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</si>
  <si>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</si>
  <si>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</si>
  <si>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</si>
  <si>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簡易水道特別会計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</si>
  <si>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</si>
  <si>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</si>
  <si>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</si>
  <si>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</si>
  <si>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</si>
  <si>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</si>
  <si>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</si>
  <si>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</si>
  <si>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</si>
  <si>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t>
    <phoneticPr fontId="5"/>
  </si>
  <si>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</si>
  <si>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</si>
  <si>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</si>
  <si>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</si>
  <si>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</si>
  <si>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</si>
  <si>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</si>
  <si>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</si>
  <si>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</si>
  <si>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</si>
  <si>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</si>
  <si>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</si>
  <si>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</si>
  <si>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</si>
  <si>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</si>
  <si>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</si>
  <si>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</si>
  <si>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</si>
  <si>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</si>
  <si>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</si>
  <si>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</si>
  <si>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</si>
  <si>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</si>
  <si>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</si>
  <si>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</si>
  <si>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</si>
  <si>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</si>
  <si>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</si>
  <si>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</si>
  <si>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</si>
  <si>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</si>
  <si>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</si>
  <si>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</si>
  <si>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</si>
  <si>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</si>
  <si>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</si>
  <si>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</si>
  <si>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</si>
  <si>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</si>
  <si>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</si>
  <si>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</si>
  <si>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</si>
  <si>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</si>
  <si>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</si>
  <si>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</si>
  <si>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</si>
  <si>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</si>
  <si>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</si>
  <si>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</si>
  <si>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</si>
  <si>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</si>
  <si>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</si>
  <si>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</si>
  <si>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</si>
  <si>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</si>
  <si>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</si>
  <si>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</si>
  <si>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</si>
  <si>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</si>
  <si>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</si>
  <si>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</si>
  <si>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</si>
  <si>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</si>
  <si>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</si>
  <si>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</si>
  <si>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</si>
  <si>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</si>
  <si>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</si>
  <si>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</si>
  <si>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</si>
  <si>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</si>
  <si>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</si>
  <si>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</si>
  <si>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</si>
  <si>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</si>
  <si>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</si>
  <si>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</si>
  <si>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</si>
  <si>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</si>
  <si>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</si>
  <si>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</si>
  <si>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0.94</t>
  </si>
  <si>
    <t>▲ 5.18</t>
  </si>
  <si>
    <t>▲ 0.90</t>
  </si>
  <si>
    <t>町立太良病院事業会計</t>
  </si>
  <si>
    <t>水道事業会計</t>
  </si>
  <si>
    <t>一般会計</t>
  </si>
  <si>
    <t>国民健康保険事業</t>
  </si>
  <si>
    <t>簡易水道特別会計</t>
  </si>
  <si>
    <t>漁業集落排水特別会計</t>
  </si>
  <si>
    <t>後期高齢者医療事業</t>
  </si>
  <si>
    <t>山林特別会計</t>
  </si>
  <si>
    <t>その他会計（赤字）</t>
  </si>
  <si>
    <t>その他会計（黒字）</t>
  </si>
  <si>
    <t>-</t>
    <phoneticPr fontId="2"/>
  </si>
  <si>
    <t>-</t>
    <phoneticPr fontId="2"/>
  </si>
  <si>
    <t>-</t>
    <phoneticPr fontId="2"/>
  </si>
  <si>
    <t>-</t>
    <phoneticPr fontId="2"/>
  </si>
  <si>
    <t>鹿島・藤津地区衛生施設組合</t>
    <rPh sb="0" eb="2">
      <t>カシマ</t>
    </rPh>
    <rPh sb="3" eb="5">
      <t>フジツ</t>
    </rPh>
    <rPh sb="5" eb="7">
      <t>チク</t>
    </rPh>
    <rPh sb="7" eb="9">
      <t>エイセイ</t>
    </rPh>
    <rPh sb="9" eb="11">
      <t>シセツ</t>
    </rPh>
    <rPh sb="11" eb="13">
      <t>クミアイ</t>
    </rPh>
    <phoneticPr fontId="2"/>
  </si>
  <si>
    <t>杵藤地区広域市町村圏組合</t>
    <rPh sb="0" eb="4">
      <t>キトウチク</t>
    </rPh>
    <rPh sb="4" eb="6">
      <t>コウイキ</t>
    </rPh>
    <rPh sb="6" eb="9">
      <t>シチョウソン</t>
    </rPh>
    <rPh sb="9" eb="10">
      <t>ケン</t>
    </rPh>
    <rPh sb="10" eb="12">
      <t>クミアイ</t>
    </rPh>
    <phoneticPr fontId="2"/>
  </si>
  <si>
    <t>杵藤地区広域市町村圏組合（介護保険特別会計）</t>
    <rPh sb="0" eb="4">
      <t>キトウチク</t>
    </rPh>
    <rPh sb="4" eb="6">
      <t>コウイキ</t>
    </rPh>
    <rPh sb="6" eb="9">
      <t>シチョウソン</t>
    </rPh>
    <rPh sb="9" eb="10">
      <t>ケン</t>
    </rPh>
    <rPh sb="10" eb="12">
      <t>クミアイ</t>
    </rPh>
    <rPh sb="13" eb="15">
      <t>カイゴ</t>
    </rPh>
    <rPh sb="15" eb="17">
      <t>ホケン</t>
    </rPh>
    <rPh sb="17" eb="19">
      <t>トクベツ</t>
    </rPh>
    <rPh sb="19" eb="21">
      <t>カイケイ</t>
    </rPh>
    <phoneticPr fontId="2"/>
  </si>
  <si>
    <t>佐賀県後期高齢者医療広域連合</t>
    <rPh sb="0" eb="3">
      <t>サガケン</t>
    </rPh>
    <rPh sb="3" eb="5">
      <t>コウキ</t>
    </rPh>
    <rPh sb="5" eb="8">
      <t>コウレイシャ</t>
    </rPh>
    <rPh sb="8" eb="10">
      <t>イリョウ</t>
    </rPh>
    <rPh sb="10" eb="12">
      <t>コウイキ</t>
    </rPh>
    <rPh sb="12" eb="14">
      <t>レンゴウ</t>
    </rPh>
    <phoneticPr fontId="2"/>
  </si>
  <si>
    <t>佐賀県後期高齢者医療広域連合（後期高齢者医療特別会計）</t>
    <rPh sb="0" eb="3">
      <t>サガケン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</si>
  <si>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佐賀県西部広域環境組合</t>
    <rPh sb="0" eb="3">
      <t>サガケン</t>
    </rPh>
    <rPh sb="3" eb="5">
      <t>セイブ</t>
    </rPh>
    <rPh sb="5" eb="7">
      <t>コウイキ</t>
    </rPh>
    <rPh sb="7" eb="9">
      <t>カンキョウ</t>
    </rPh>
    <rPh sb="9" eb="11">
      <t>クミアイ</t>
    </rPh>
    <phoneticPr fontId="2"/>
  </si>
  <si>
    <t>佐賀県市町村総合事務組合</t>
    <rPh sb="0" eb="3">
      <t>サガケン</t>
    </rPh>
    <rPh sb="3" eb="6">
      <t>シチョウソン</t>
    </rPh>
    <rPh sb="6" eb="8">
      <t>ソウゴウ</t>
    </rPh>
    <rPh sb="8" eb="10">
      <t>ジム</t>
    </rPh>
    <rPh sb="10" eb="12">
      <t>クミアイ</t>
    </rPh>
    <phoneticPr fontId="2"/>
  </si>
  <si>
    <t>佐賀県市町村総合事務組合（交通災害共済事業特別会計）</t>
    <rPh sb="0" eb="3">
      <t>サガケン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2"/>
  </si>
  <si>
    <t>公共施設整備基金</t>
    <rPh sb="0" eb="8">
      <t>コウキョウシセツセイビキキン</t>
    </rPh>
    <phoneticPr fontId="11"/>
  </si>
  <si>
    <t>ふるさと応援寄附金基金</t>
    <rPh sb="4" eb="6">
      <t>オウエン</t>
    </rPh>
    <rPh sb="6" eb="9">
      <t>キフキン</t>
    </rPh>
    <rPh sb="9" eb="11">
      <t>キキン</t>
    </rPh>
    <phoneticPr fontId="11"/>
  </si>
  <si>
    <t>地域づくり事業基金</t>
    <rPh sb="0" eb="2">
      <t>チイキ</t>
    </rPh>
    <rPh sb="5" eb="7">
      <t>ジギョウ</t>
    </rPh>
    <rPh sb="7" eb="9">
      <t>キキン</t>
    </rPh>
    <phoneticPr fontId="11"/>
  </si>
  <si>
    <t>下水道等事業基金</t>
    <rPh sb="0" eb="3">
      <t>ゲスイドウ</t>
    </rPh>
    <rPh sb="3" eb="4">
      <t>トウ</t>
    </rPh>
    <rPh sb="4" eb="6">
      <t>ジギョウ</t>
    </rPh>
    <rPh sb="6" eb="8">
      <t>キキン</t>
    </rPh>
    <phoneticPr fontId="11"/>
  </si>
  <si>
    <t>スポーツ・文化振興基金</t>
    <rPh sb="5" eb="7">
      <t>ブンカ</t>
    </rPh>
    <rPh sb="7" eb="9">
      <t>シンコウ</t>
    </rPh>
    <rPh sb="9" eb="11">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</si>
  <si>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</si>
  <si>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</si>
  <si>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</si>
  <si>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</si>
  <si>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</si>
  <si>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</si>
  <si>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</si>
  <si>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</si>
  <si>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</si>
  <si>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</si>
  <si>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</si>
  <si>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</si>
  <si>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</si>
  <si>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</si>
  <si>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将来負担比率については算出されていない。
有形固定資産減価償却率の分析は上述のとおり。</t>
    <rPh sb="0" eb="2">
      <t>ショウライ</t>
    </rPh>
    <rPh sb="2" eb="4">
      <t>フタン</t>
    </rPh>
    <rPh sb="4" eb="6">
      <t>ヒリツ</t>
    </rPh>
    <rPh sb="11" eb="13">
      <t>サンシュツ</t>
    </rPh>
    <rPh sb="21" eb="23">
      <t>ユウケイ</t>
    </rPh>
    <rPh sb="23" eb="25">
      <t>コテイ</t>
    </rPh>
    <rPh sb="25" eb="27">
      <t>シサン</t>
    </rPh>
    <rPh sb="27" eb="29">
      <t>ゲンカ</t>
    </rPh>
    <rPh sb="29" eb="31">
      <t>ショウキャク</t>
    </rPh>
    <rPh sb="31" eb="32">
      <t>リツ</t>
    </rPh>
    <rPh sb="33" eb="35">
      <t>ブンセキ</t>
    </rPh>
    <rPh sb="36" eb="38">
      <t>ジョウジュツ</t>
    </rPh>
    <phoneticPr fontId="5"/>
  </si>
  <si>
    <t>将来負担比率については算出されていない。
実質公債費比率についての分析は、（3）のとおり。</t>
    <rPh sb="0" eb="2">
      <t>ショウライ</t>
    </rPh>
    <rPh sb="2" eb="4">
      <t>フタン</t>
    </rPh>
    <rPh sb="4" eb="6">
      <t>ヒリツ</t>
    </rPh>
    <rPh sb="11" eb="13">
      <t>サンシュツ</t>
    </rPh>
    <rPh sb="21" eb="23">
      <t>ジッシツ</t>
    </rPh>
    <rPh sb="23" eb="26">
      <t>コウサイヒ</t>
    </rPh>
    <rPh sb="26" eb="28">
      <t>ヒリツ</t>
    </rPh>
    <rPh sb="33" eb="35">
      <t>ブンセキ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</si>
</sst>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174587</c:v>
                </c:pt>
                <c:pt idx="1">
                  <c:v>175675</c:v>
                </c:pt>
                <c:pt idx="2">
                  <c:v>162193</c:v>
                </c:pt>
                <c:pt idx="3">
                  <c:v>168868</c:v>
                </c:pt>
                <c:pt idx="4">
                  <c:v>202870</c:v>
                </c:pt>
              </c:numCache>
            </c:numRef>
          </c:val>
          <c:smooth val="0"/>
          <c:extLst>
            <c:ext xmlns:c16="http://schemas.microsoft.com/office/drawing/2014/chart" uri="{C3380CC4-5D6E-409C-BE32-E72D297353CC}">
              <c16:uniqueId val="{00000000-49E0-4213-B01B-1CCE2321720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124133</c:v>
                </c:pt>
                <c:pt idx="1">
                  <c:v>77652</c:v>
                </c:pt>
                <c:pt idx="2">
                  <c:v>52662</c:v>
                </c:pt>
                <c:pt idx="3">
                  <c:v>87001</c:v>
                </c:pt>
                <c:pt idx="4">
                  <c:v>123146</c:v>
                </c:pt>
              </c:numCache>
            </c:numRef>
          </c:val>
          <c:smooth val="0"/>
          <c:extLst>
            <c:ext xmlns:c16="http://schemas.microsoft.com/office/drawing/2014/chart" uri="{C3380CC4-5D6E-409C-BE32-E72D297353CC}">
              <c16:uniqueId val="{00000001-49E0-4213-B01B-1CCE2321720A}"/>
            </c:ext>
          </c:extLst>
        </c:ser>
        <c:dLbls>
          <c:showLegendKey val="0"/>
          <c:showVal val="0"/>
          <c:showCatName val="0"/>
          <c:showSerName val="0"/>
          <c:showPercent val="0"/>
          <c:showBubbleSize val="0"/>
        </c:dLbls>
        <c:marker val="1"/>
        <c:smooth val="0"/>
        <c:axId val="40333312"/>
        <c:axId val="40335232"/>
      </c:lineChart>
      <c:catAx>
        <c:axId val="4033331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0335232"/>
        <c:crosses val="autoZero"/>
        <c:auto val="1"/>
        <c:lblAlgn val="ctr"/>
        <c:lblOffset val="100"/>
        <c:tickLblSkip val="1"/>
        <c:tickMarkSkip val="1"/>
        <c:noMultiLvlLbl val="0"/>
      </c:catAx>
      <c:valAx>
        <c:axId val="40335232"/>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03333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8.2899999999999991</c:v>
                </c:pt>
                <c:pt idx="1">
                  <c:v>7.65</c:v>
                </c:pt>
                <c:pt idx="2">
                  <c:v>3.24</c:v>
                </c:pt>
                <c:pt idx="3">
                  <c:v>4.71</c:v>
                </c:pt>
                <c:pt idx="4">
                  <c:v>3.85</c:v>
                </c:pt>
              </c:numCache>
            </c:numRef>
          </c:val>
          <c:extLst>
            <c:ext xmlns:c16="http://schemas.microsoft.com/office/drawing/2014/chart" uri="{C3380CC4-5D6E-409C-BE32-E72D297353CC}">
              <c16:uniqueId val="{00000000-3154-4925-A110-E21DEC19D28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36.42</c:v>
                </c:pt>
                <c:pt idx="1">
                  <c:v>42.24</c:v>
                </c:pt>
                <c:pt idx="2">
                  <c:v>41.33</c:v>
                </c:pt>
                <c:pt idx="3">
                  <c:v>43.89</c:v>
                </c:pt>
                <c:pt idx="4">
                  <c:v>46.94</c:v>
                </c:pt>
              </c:numCache>
            </c:numRef>
          </c:val>
          <c:extLst>
            <c:ext xmlns:c16="http://schemas.microsoft.com/office/drawing/2014/chart" uri="{C3380CC4-5D6E-409C-BE32-E72D297353CC}">
              <c16:uniqueId val="{00000001-3154-4925-A110-E21DEC19D28B}"/>
            </c:ext>
          </c:extLst>
        </c:ser>
        <c:dLbls>
          <c:showLegendKey val="0"/>
          <c:showVal val="0"/>
          <c:showCatName val="0"/>
          <c:showSerName val="0"/>
          <c:showPercent val="0"/>
          <c:showBubbleSize val="0"/>
        </c:dLbls>
        <c:gapWidth val="250"/>
        <c:overlap val="100"/>
        <c:axId val="55964416"/>
        <c:axId val="559663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4.99</c:v>
                </c:pt>
                <c:pt idx="1">
                  <c:v>-0.94</c:v>
                </c:pt>
                <c:pt idx="2">
                  <c:v>-5.18</c:v>
                </c:pt>
                <c:pt idx="3">
                  <c:v>1.44</c:v>
                </c:pt>
                <c:pt idx="4">
                  <c:v>-0.9</c:v>
                </c:pt>
              </c:numCache>
            </c:numRef>
          </c:val>
          <c:smooth val="0"/>
          <c:extLst>
            <c:ext xmlns:c16="http://schemas.microsoft.com/office/drawing/2014/chart" uri="{C3380CC4-5D6E-409C-BE32-E72D297353CC}">
              <c16:uniqueId val="{00000002-3154-4925-A110-E21DEC19D28B}"/>
            </c:ext>
          </c:extLst>
        </c:ser>
        <c:dLbls>
          <c:showLegendKey val="0"/>
          <c:showVal val="0"/>
          <c:showCatName val="0"/>
          <c:showSerName val="0"/>
          <c:showPercent val="0"/>
          <c:showBubbleSize val="0"/>
        </c:dLbls>
        <c:marker val="1"/>
        <c:smooth val="0"/>
        <c:axId val="55964416"/>
        <c:axId val="55966336"/>
      </c:lineChart>
      <c:catAx>
        <c:axId val="55964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5966336"/>
        <c:crosses val="autoZero"/>
        <c:auto val="1"/>
        <c:lblAlgn val="ctr"/>
        <c:lblOffset val="100"/>
        <c:tickLblSkip val="1"/>
        <c:tickMarkSkip val="1"/>
        <c:noMultiLvlLbl val="0"/>
      </c:catAx>
      <c:valAx>
        <c:axId val="559663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59644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86B3-4441-AF7C-479286E2995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6B3-4441-AF7C-479286E29959}"/>
            </c:ext>
          </c:extLst>
        </c:ser>
        <c:ser>
          <c:idx val="2"/>
          <c:order val="2"/>
          <c:tx>
            <c:strRef>
              <c:f>データシート!$A$29</c:f>
              <c:strCache>
                <c:ptCount val="1"/>
                <c:pt idx="0">
                  <c:v>山林特別会計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0.21</c:v>
                </c:pt>
                <c:pt idx="2">
                  <c:v>#N/A</c:v>
                </c:pt>
                <c:pt idx="3">
                  <c:v>0.2</c:v>
                </c:pt>
                <c:pt idx="4">
                  <c:v>#N/A</c:v>
                </c:pt>
                <c:pt idx="5">
                  <c:v>0.16</c:v>
                </c:pt>
                <c:pt idx="6">
                  <c:v>#N/A</c:v>
                </c:pt>
                <c:pt idx="7">
                  <c:v>7.0000000000000007E-2</c:v>
                </c:pt>
                <c:pt idx="8">
                  <c:v>#N/A</c:v>
                </c:pt>
                <c:pt idx="9">
                  <c:v>0</c:v>
                </c:pt>
              </c:numCache>
            </c:numRef>
          </c:val>
          <c:extLst>
            <c:ext xmlns:c16="http://schemas.microsoft.com/office/drawing/2014/chart" uri="{C3380CC4-5D6E-409C-BE32-E72D297353CC}">
              <c16:uniqueId val="{00000002-86B3-4441-AF7C-479286E29959}"/>
            </c:ext>
          </c:extLst>
        </c:ser>
        <c:ser>
          <c:idx val="3"/>
          <c:order val="3"/>
          <c:tx>
            <c:strRef>
              <c:f>データシート!$A$30</c:f>
              <c:strCache>
                <c:ptCount val="1"/>
                <c:pt idx="0">
                  <c:v>後期高齢者医療事業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0.12</c:v>
                </c:pt>
                <c:pt idx="2">
                  <c:v>#N/A</c:v>
                </c:pt>
                <c:pt idx="3">
                  <c:v>0.04</c:v>
                </c:pt>
                <c:pt idx="4">
                  <c:v>#N/A</c:v>
                </c:pt>
                <c:pt idx="5">
                  <c:v>0.05</c:v>
                </c:pt>
                <c:pt idx="6">
                  <c:v>#N/A</c:v>
                </c:pt>
                <c:pt idx="7">
                  <c:v>0.05</c:v>
                </c:pt>
                <c:pt idx="8">
                  <c:v>#N/A</c:v>
                </c:pt>
                <c:pt idx="9">
                  <c:v>0.06</c:v>
                </c:pt>
              </c:numCache>
            </c:numRef>
          </c:val>
          <c:extLst>
            <c:ext xmlns:c16="http://schemas.microsoft.com/office/drawing/2014/chart" uri="{C3380CC4-5D6E-409C-BE32-E72D297353CC}">
              <c16:uniqueId val="{00000003-86B3-4441-AF7C-479286E29959}"/>
            </c:ext>
          </c:extLst>
        </c:ser>
        <c:ser>
          <c:idx val="4"/>
          <c:order val="4"/>
          <c:tx>
            <c:strRef>
              <c:f>データシート!$A$31</c:f>
              <c:strCache>
                <c:ptCount val="1"/>
                <c:pt idx="0">
                  <c:v>漁業集落排水特別会計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0.21</c:v>
                </c:pt>
                <c:pt idx="2">
                  <c:v>#N/A</c:v>
                </c:pt>
                <c:pt idx="3">
                  <c:v>0.28999999999999998</c:v>
                </c:pt>
                <c:pt idx="4">
                  <c:v>#N/A</c:v>
                </c:pt>
                <c:pt idx="5">
                  <c:v>0.12</c:v>
                </c:pt>
                <c:pt idx="6">
                  <c:v>#N/A</c:v>
                </c:pt>
                <c:pt idx="7">
                  <c:v>0.37</c:v>
                </c:pt>
                <c:pt idx="8">
                  <c:v>#N/A</c:v>
                </c:pt>
                <c:pt idx="9">
                  <c:v>0.1</c:v>
                </c:pt>
              </c:numCache>
            </c:numRef>
          </c:val>
          <c:extLst>
            <c:ext xmlns:c16="http://schemas.microsoft.com/office/drawing/2014/chart" uri="{C3380CC4-5D6E-409C-BE32-E72D297353CC}">
              <c16:uniqueId val="{00000004-86B3-4441-AF7C-479286E29959}"/>
            </c:ext>
          </c:extLst>
        </c:ser>
        <c:ser>
          <c:idx val="5"/>
          <c:order val="5"/>
          <c:tx>
            <c:strRef>
              <c:f>データシート!$A$32</c:f>
              <c:strCache>
                <c:ptCount val="1"/>
                <c:pt idx="0">
                  <c:v>簡易水道特別会計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0.17</c:v>
                </c:pt>
                <c:pt idx="2">
                  <c:v>#N/A</c:v>
                </c:pt>
                <c:pt idx="3">
                  <c:v>0.19</c:v>
                </c:pt>
                <c:pt idx="4">
                  <c:v>#N/A</c:v>
                </c:pt>
                <c:pt idx="5">
                  <c:v>0.27</c:v>
                </c:pt>
                <c:pt idx="6">
                  <c:v>#N/A</c:v>
                </c:pt>
                <c:pt idx="7">
                  <c:v>0.33</c:v>
                </c:pt>
                <c:pt idx="8">
                  <c:v>#N/A</c:v>
                </c:pt>
                <c:pt idx="9">
                  <c:v>0.2</c:v>
                </c:pt>
              </c:numCache>
            </c:numRef>
          </c:val>
          <c:extLst>
            <c:ext xmlns:c16="http://schemas.microsoft.com/office/drawing/2014/chart" uri="{C3380CC4-5D6E-409C-BE32-E72D297353CC}">
              <c16:uniqueId val="{00000005-86B3-4441-AF7C-479286E29959}"/>
            </c:ext>
          </c:extLst>
        </c:ser>
        <c:ser>
          <c:idx val="6"/>
          <c:order val="6"/>
          <c:tx>
            <c:strRef>
              <c:f>データシート!$A$33</c:f>
              <c:strCache>
                <c:ptCount val="1"/>
                <c:pt idx="0">
                  <c:v>国民健康保険事業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2.2999999999999998</c:v>
                </c:pt>
                <c:pt idx="2">
                  <c:v>#N/A</c:v>
                </c:pt>
                <c:pt idx="3">
                  <c:v>2.59</c:v>
                </c:pt>
                <c:pt idx="4">
                  <c:v>#N/A</c:v>
                </c:pt>
                <c:pt idx="5">
                  <c:v>3.07</c:v>
                </c:pt>
                <c:pt idx="6">
                  <c:v>#N/A</c:v>
                </c:pt>
                <c:pt idx="7">
                  <c:v>3.66</c:v>
                </c:pt>
                <c:pt idx="8">
                  <c:v>#N/A</c:v>
                </c:pt>
                <c:pt idx="9">
                  <c:v>3.03</c:v>
                </c:pt>
              </c:numCache>
            </c:numRef>
          </c:val>
          <c:extLst>
            <c:ext xmlns:c16="http://schemas.microsoft.com/office/drawing/2014/chart" uri="{C3380CC4-5D6E-409C-BE32-E72D297353CC}">
              <c16:uniqueId val="{00000006-86B3-4441-AF7C-479286E29959}"/>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8.07</c:v>
                </c:pt>
                <c:pt idx="2">
                  <c:v>#N/A</c:v>
                </c:pt>
                <c:pt idx="3">
                  <c:v>7.44</c:v>
                </c:pt>
                <c:pt idx="4">
                  <c:v>#N/A</c:v>
                </c:pt>
                <c:pt idx="5">
                  <c:v>3.08</c:v>
                </c:pt>
                <c:pt idx="6">
                  <c:v>#N/A</c:v>
                </c:pt>
                <c:pt idx="7">
                  <c:v>4.63</c:v>
                </c:pt>
                <c:pt idx="8">
                  <c:v>#N/A</c:v>
                </c:pt>
                <c:pt idx="9">
                  <c:v>3.85</c:v>
                </c:pt>
              </c:numCache>
            </c:numRef>
          </c:val>
          <c:extLst>
            <c:ext xmlns:c16="http://schemas.microsoft.com/office/drawing/2014/chart" uri="{C3380CC4-5D6E-409C-BE32-E72D297353CC}">
              <c16:uniqueId val="{00000007-86B3-4441-AF7C-479286E29959}"/>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3.78</c:v>
                </c:pt>
                <c:pt idx="2">
                  <c:v>#N/A</c:v>
                </c:pt>
                <c:pt idx="3">
                  <c:v>4.33</c:v>
                </c:pt>
                <c:pt idx="4">
                  <c:v>#N/A</c:v>
                </c:pt>
                <c:pt idx="5">
                  <c:v>3.99</c:v>
                </c:pt>
                <c:pt idx="6">
                  <c:v>#N/A</c:v>
                </c:pt>
                <c:pt idx="7">
                  <c:v>3.95</c:v>
                </c:pt>
                <c:pt idx="8">
                  <c:v>#N/A</c:v>
                </c:pt>
                <c:pt idx="9">
                  <c:v>4.41</c:v>
                </c:pt>
              </c:numCache>
            </c:numRef>
          </c:val>
          <c:extLst>
            <c:ext xmlns:c16="http://schemas.microsoft.com/office/drawing/2014/chart" uri="{C3380CC4-5D6E-409C-BE32-E72D297353CC}">
              <c16:uniqueId val="{00000008-86B3-4441-AF7C-479286E29959}"/>
            </c:ext>
          </c:extLst>
        </c:ser>
        <c:ser>
          <c:idx val="9"/>
          <c:order val="9"/>
          <c:tx>
            <c:strRef>
              <c:f>データシート!$A$36</c:f>
              <c:strCache>
                <c:ptCount val="1"/>
                <c:pt idx="0">
                  <c:v>町立太良病院事業会計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22.75</c:v>
                </c:pt>
                <c:pt idx="2">
                  <c:v>#N/A</c:v>
                </c:pt>
                <c:pt idx="3">
                  <c:v>29.22</c:v>
                </c:pt>
                <c:pt idx="4">
                  <c:v>#N/A</c:v>
                </c:pt>
                <c:pt idx="5">
                  <c:v>28.26</c:v>
                </c:pt>
                <c:pt idx="6">
                  <c:v>#N/A</c:v>
                </c:pt>
                <c:pt idx="7">
                  <c:v>33.729999999999997</c:v>
                </c:pt>
                <c:pt idx="8">
                  <c:v>#N/A</c:v>
                </c:pt>
                <c:pt idx="9">
                  <c:v>38.08</c:v>
                </c:pt>
              </c:numCache>
            </c:numRef>
          </c:val>
          <c:extLst>
            <c:ext xmlns:c16="http://schemas.microsoft.com/office/drawing/2014/chart" uri="{C3380CC4-5D6E-409C-BE32-E72D297353CC}">
              <c16:uniqueId val="{00000009-86B3-4441-AF7C-479286E29959}"/>
            </c:ext>
          </c:extLst>
        </c:ser>
        <c:dLbls>
          <c:showLegendKey val="0"/>
          <c:showVal val="0"/>
          <c:showCatName val="0"/>
          <c:showSerName val="0"/>
          <c:showPercent val="0"/>
          <c:showBubbleSize val="0"/>
        </c:dLbls>
        <c:gapWidth val="150"/>
        <c:overlap val="100"/>
        <c:axId val="56085504"/>
        <c:axId val="56087296"/>
      </c:barChart>
      <c:catAx>
        <c:axId val="56085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6087296"/>
        <c:crosses val="autoZero"/>
        <c:auto val="1"/>
        <c:lblAlgn val="ctr"/>
        <c:lblOffset val="100"/>
        <c:tickLblSkip val="1"/>
        <c:tickMarkSkip val="1"/>
        <c:noMultiLvlLbl val="0"/>
      </c:catAx>
      <c:valAx>
        <c:axId val="560872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60855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458</c:v>
                </c:pt>
                <c:pt idx="5">
                  <c:v>476</c:v>
                </c:pt>
                <c:pt idx="8">
                  <c:v>479</c:v>
                </c:pt>
                <c:pt idx="11">
                  <c:v>471</c:v>
                </c:pt>
                <c:pt idx="14">
                  <c:v>480</c:v>
                </c:pt>
              </c:numCache>
            </c:numRef>
          </c:val>
          <c:extLst>
            <c:ext xmlns:c16="http://schemas.microsoft.com/office/drawing/2014/chart" uri="{C3380CC4-5D6E-409C-BE32-E72D297353CC}">
              <c16:uniqueId val="{00000000-7F98-445A-B5B8-F52F4778B2E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F98-445A-B5B8-F52F4778B2E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2</c:v>
                </c:pt>
                <c:pt idx="3">
                  <c:v>1</c:v>
                </c:pt>
                <c:pt idx="6">
                  <c:v>1</c:v>
                </c:pt>
                <c:pt idx="9">
                  <c:v>0</c:v>
                </c:pt>
                <c:pt idx="12">
                  <c:v>0</c:v>
                </c:pt>
              </c:numCache>
            </c:numRef>
          </c:val>
          <c:extLst>
            <c:ext xmlns:c16="http://schemas.microsoft.com/office/drawing/2014/chart" uri="{C3380CC4-5D6E-409C-BE32-E72D297353CC}">
              <c16:uniqueId val="{00000002-7F98-445A-B5B8-F52F4778B2E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6</c:v>
                </c:pt>
                <c:pt idx="3">
                  <c:v>4</c:v>
                </c:pt>
                <c:pt idx="6">
                  <c:v>4</c:v>
                </c:pt>
                <c:pt idx="9">
                  <c:v>10</c:v>
                </c:pt>
                <c:pt idx="12">
                  <c:v>24</c:v>
                </c:pt>
              </c:numCache>
            </c:numRef>
          </c:val>
          <c:extLst>
            <c:ext xmlns:c16="http://schemas.microsoft.com/office/drawing/2014/chart" uri="{C3380CC4-5D6E-409C-BE32-E72D297353CC}">
              <c16:uniqueId val="{00000003-7F98-445A-B5B8-F52F4778B2E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106</c:v>
                </c:pt>
                <c:pt idx="3">
                  <c:v>106</c:v>
                </c:pt>
                <c:pt idx="6">
                  <c:v>106</c:v>
                </c:pt>
                <c:pt idx="9">
                  <c:v>86</c:v>
                </c:pt>
                <c:pt idx="12">
                  <c:v>85</c:v>
                </c:pt>
              </c:numCache>
            </c:numRef>
          </c:val>
          <c:extLst>
            <c:ext xmlns:c16="http://schemas.microsoft.com/office/drawing/2014/chart" uri="{C3380CC4-5D6E-409C-BE32-E72D297353CC}">
              <c16:uniqueId val="{00000004-7F98-445A-B5B8-F52F4778B2E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F98-445A-B5B8-F52F4778B2E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F98-445A-B5B8-F52F4778B2E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525</c:v>
                </c:pt>
                <c:pt idx="3">
                  <c:v>499</c:v>
                </c:pt>
                <c:pt idx="6">
                  <c:v>467</c:v>
                </c:pt>
                <c:pt idx="9">
                  <c:v>465</c:v>
                </c:pt>
                <c:pt idx="12">
                  <c:v>481</c:v>
                </c:pt>
              </c:numCache>
            </c:numRef>
          </c:val>
          <c:extLst>
            <c:ext xmlns:c16="http://schemas.microsoft.com/office/drawing/2014/chart" uri="{C3380CC4-5D6E-409C-BE32-E72D297353CC}">
              <c16:uniqueId val="{00000007-7F98-445A-B5B8-F52F4778B2E5}"/>
            </c:ext>
          </c:extLst>
        </c:ser>
        <c:dLbls>
          <c:showLegendKey val="0"/>
          <c:showVal val="0"/>
          <c:showCatName val="0"/>
          <c:showSerName val="0"/>
          <c:showPercent val="0"/>
          <c:showBubbleSize val="0"/>
        </c:dLbls>
        <c:gapWidth val="100"/>
        <c:overlap val="100"/>
        <c:axId val="40139008"/>
        <c:axId val="401493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181</c:v>
                </c:pt>
                <c:pt idx="2">
                  <c:v>#N/A</c:v>
                </c:pt>
                <c:pt idx="3">
                  <c:v>#N/A</c:v>
                </c:pt>
                <c:pt idx="4">
                  <c:v>134</c:v>
                </c:pt>
                <c:pt idx="5">
                  <c:v>#N/A</c:v>
                </c:pt>
                <c:pt idx="6">
                  <c:v>#N/A</c:v>
                </c:pt>
                <c:pt idx="7">
                  <c:v>99</c:v>
                </c:pt>
                <c:pt idx="8">
                  <c:v>#N/A</c:v>
                </c:pt>
                <c:pt idx="9">
                  <c:v>#N/A</c:v>
                </c:pt>
                <c:pt idx="10">
                  <c:v>90</c:v>
                </c:pt>
                <c:pt idx="11">
                  <c:v>#N/A</c:v>
                </c:pt>
                <c:pt idx="12">
                  <c:v>#N/A</c:v>
                </c:pt>
                <c:pt idx="13">
                  <c:v>110</c:v>
                </c:pt>
                <c:pt idx="14">
                  <c:v>#N/A</c:v>
                </c:pt>
              </c:numCache>
            </c:numRef>
          </c:val>
          <c:smooth val="0"/>
          <c:extLst>
            <c:ext xmlns:c16="http://schemas.microsoft.com/office/drawing/2014/chart" uri="{C3380CC4-5D6E-409C-BE32-E72D297353CC}">
              <c16:uniqueId val="{00000008-7F98-445A-B5B8-F52F4778B2E5}"/>
            </c:ext>
          </c:extLst>
        </c:ser>
        <c:dLbls>
          <c:showLegendKey val="0"/>
          <c:showVal val="0"/>
          <c:showCatName val="0"/>
          <c:showSerName val="0"/>
          <c:showPercent val="0"/>
          <c:showBubbleSize val="0"/>
        </c:dLbls>
        <c:marker val="1"/>
        <c:smooth val="0"/>
        <c:axId val="40139008"/>
        <c:axId val="40149376"/>
      </c:lineChart>
      <c:catAx>
        <c:axId val="40139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149376"/>
        <c:crosses val="autoZero"/>
        <c:auto val="1"/>
        <c:lblAlgn val="ctr"/>
        <c:lblOffset val="100"/>
        <c:tickLblSkip val="1"/>
        <c:tickMarkSkip val="1"/>
        <c:noMultiLvlLbl val="0"/>
      </c:catAx>
      <c:valAx>
        <c:axId val="401493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1390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4856</c:v>
                </c:pt>
                <c:pt idx="5">
                  <c:v>4936</c:v>
                </c:pt>
                <c:pt idx="8">
                  <c:v>4756</c:v>
                </c:pt>
                <c:pt idx="11">
                  <c:v>4780</c:v>
                </c:pt>
                <c:pt idx="14">
                  <c:v>4777</c:v>
                </c:pt>
              </c:numCache>
            </c:numRef>
          </c:val>
          <c:extLst>
            <c:ext xmlns:c16="http://schemas.microsoft.com/office/drawing/2014/chart" uri="{C3380CC4-5D6E-409C-BE32-E72D297353CC}">
              <c16:uniqueId val="{00000000-D08A-4346-B327-911FBA77CEA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25</c:v>
                </c:pt>
                <c:pt idx="5">
                  <c:v>20</c:v>
                </c:pt>
                <c:pt idx="8">
                  <c:v>16</c:v>
                </c:pt>
                <c:pt idx="11">
                  <c:v>13</c:v>
                </c:pt>
                <c:pt idx="14">
                  <c:v>9</c:v>
                </c:pt>
              </c:numCache>
            </c:numRef>
          </c:val>
          <c:extLst>
            <c:ext xmlns:c16="http://schemas.microsoft.com/office/drawing/2014/chart" uri="{C3380CC4-5D6E-409C-BE32-E72D297353CC}">
              <c16:uniqueId val="{00000001-D08A-4346-B327-911FBA77CEA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5630</c:v>
                </c:pt>
                <c:pt idx="5">
                  <c:v>5811</c:v>
                </c:pt>
                <c:pt idx="8">
                  <c:v>6091</c:v>
                </c:pt>
                <c:pt idx="11">
                  <c:v>6306</c:v>
                </c:pt>
                <c:pt idx="14">
                  <c:v>6660</c:v>
                </c:pt>
              </c:numCache>
            </c:numRef>
          </c:val>
          <c:extLst>
            <c:ext xmlns:c16="http://schemas.microsoft.com/office/drawing/2014/chart" uri="{C3380CC4-5D6E-409C-BE32-E72D297353CC}">
              <c16:uniqueId val="{00000002-D08A-4346-B327-911FBA77CEA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08A-4346-B327-911FBA77CEA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08A-4346-B327-911FBA77CEA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8A-4346-B327-911FBA77CEA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716</c:v>
                </c:pt>
                <c:pt idx="3">
                  <c:v>605</c:v>
                </c:pt>
                <c:pt idx="6">
                  <c:v>621</c:v>
                </c:pt>
                <c:pt idx="9">
                  <c:v>563</c:v>
                </c:pt>
                <c:pt idx="12">
                  <c:v>551</c:v>
                </c:pt>
              </c:numCache>
            </c:numRef>
          </c:val>
          <c:extLst>
            <c:ext xmlns:c16="http://schemas.microsoft.com/office/drawing/2014/chart" uri="{C3380CC4-5D6E-409C-BE32-E72D297353CC}">
              <c16:uniqueId val="{00000006-D08A-4346-B327-911FBA77CEA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170</c:v>
                </c:pt>
                <c:pt idx="3">
                  <c:v>436</c:v>
                </c:pt>
                <c:pt idx="6">
                  <c:v>677</c:v>
                </c:pt>
                <c:pt idx="9">
                  <c:v>638</c:v>
                </c:pt>
                <c:pt idx="12">
                  <c:v>617</c:v>
                </c:pt>
              </c:numCache>
            </c:numRef>
          </c:val>
          <c:extLst>
            <c:ext xmlns:c16="http://schemas.microsoft.com/office/drawing/2014/chart" uri="{C3380CC4-5D6E-409C-BE32-E72D297353CC}">
              <c16:uniqueId val="{00000007-D08A-4346-B327-911FBA77CEA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1360</c:v>
                </c:pt>
                <c:pt idx="3">
                  <c:v>1285</c:v>
                </c:pt>
                <c:pt idx="6">
                  <c:v>1209</c:v>
                </c:pt>
                <c:pt idx="9">
                  <c:v>1149</c:v>
                </c:pt>
                <c:pt idx="12">
                  <c:v>1089</c:v>
                </c:pt>
              </c:numCache>
            </c:numRef>
          </c:val>
          <c:extLst>
            <c:ext xmlns:c16="http://schemas.microsoft.com/office/drawing/2014/chart" uri="{C3380CC4-5D6E-409C-BE32-E72D297353CC}">
              <c16:uniqueId val="{00000008-D08A-4346-B327-911FBA77CEA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D08A-4346-B327-911FBA77CEA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4769</c:v>
                </c:pt>
                <c:pt idx="3">
                  <c:v>4656</c:v>
                </c:pt>
                <c:pt idx="6">
                  <c:v>4528</c:v>
                </c:pt>
                <c:pt idx="9">
                  <c:v>4591</c:v>
                </c:pt>
                <c:pt idx="12">
                  <c:v>4736</c:v>
                </c:pt>
              </c:numCache>
            </c:numRef>
          </c:val>
          <c:extLst>
            <c:ext xmlns:c16="http://schemas.microsoft.com/office/drawing/2014/chart" uri="{C3380CC4-5D6E-409C-BE32-E72D297353CC}">
              <c16:uniqueId val="{0000000A-D08A-4346-B327-911FBA77CEA8}"/>
            </c:ext>
          </c:extLst>
        </c:ser>
        <c:dLbls>
          <c:showLegendKey val="0"/>
          <c:showVal val="0"/>
          <c:showCatName val="0"/>
          <c:showSerName val="0"/>
          <c:showPercent val="0"/>
          <c:showBubbleSize val="0"/>
        </c:dLbls>
        <c:gapWidth val="100"/>
        <c:overlap val="100"/>
        <c:axId val="139666560"/>
        <c:axId val="1396684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D08A-4346-B327-911FBA77CEA8}"/>
            </c:ext>
          </c:extLst>
        </c:ser>
        <c:dLbls>
          <c:showLegendKey val="0"/>
          <c:showVal val="0"/>
          <c:showCatName val="0"/>
          <c:showSerName val="0"/>
          <c:showPercent val="0"/>
          <c:showBubbleSize val="0"/>
        </c:dLbls>
        <c:marker val="1"/>
        <c:smooth val="0"/>
        <c:axId val="139666560"/>
        <c:axId val="139668480"/>
      </c:lineChart>
      <c:catAx>
        <c:axId val="139666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9668480"/>
        <c:crosses val="autoZero"/>
        <c:auto val="1"/>
        <c:lblAlgn val="ctr"/>
        <c:lblOffset val="100"/>
        <c:tickLblSkip val="1"/>
        <c:tickMarkSkip val="1"/>
        <c:noMultiLvlLbl val="0"/>
      </c:catAx>
      <c:valAx>
        <c:axId val="1396684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96665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1390</c:v>
                </c:pt>
                <c:pt idx="1">
                  <c:v>1443</c:v>
                </c:pt>
                <c:pt idx="2">
                  <c:v>1521</c:v>
                </c:pt>
              </c:numCache>
            </c:numRef>
          </c:val>
          <c:extLst>
            <c:ext xmlns:c16="http://schemas.microsoft.com/office/drawing/2014/chart" uri="{C3380CC4-5D6E-409C-BE32-E72D297353CC}">
              <c16:uniqueId val="{00000000-AF61-46D8-BFCC-8CD6E2B0AA0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1622</c:v>
                </c:pt>
                <c:pt idx="1">
                  <c:v>1623</c:v>
                </c:pt>
                <c:pt idx="2">
                  <c:v>1623</c:v>
                </c:pt>
              </c:numCache>
            </c:numRef>
          </c:val>
          <c:extLst>
            <c:ext xmlns:c16="http://schemas.microsoft.com/office/drawing/2014/chart" uri="{C3380CC4-5D6E-409C-BE32-E72D297353CC}">
              <c16:uniqueId val="{00000001-AF61-46D8-BFCC-8CD6E2B0AA0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2888</c:v>
                </c:pt>
                <c:pt idx="1">
                  <c:v>3031</c:v>
                </c:pt>
                <c:pt idx="2">
                  <c:v>3287</c:v>
                </c:pt>
              </c:numCache>
            </c:numRef>
          </c:val>
          <c:extLst>
            <c:ext xmlns:c16="http://schemas.microsoft.com/office/drawing/2014/chart" uri="{C3380CC4-5D6E-409C-BE32-E72D297353CC}">
              <c16:uniqueId val="{00000002-AF61-46D8-BFCC-8CD6E2B0AA0A}"/>
            </c:ext>
          </c:extLst>
        </c:ser>
        <c:dLbls>
          <c:showLegendKey val="0"/>
          <c:showVal val="0"/>
          <c:showCatName val="0"/>
          <c:showSerName val="0"/>
          <c:showPercent val="0"/>
          <c:showBubbleSize val="0"/>
        </c:dLbls>
        <c:gapWidth val="120"/>
        <c:overlap val="100"/>
        <c:axId val="139630848"/>
        <c:axId val="139632640"/>
      </c:barChart>
      <c:catAx>
        <c:axId val="139630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39632640"/>
        <c:crosses val="autoZero"/>
        <c:auto val="1"/>
        <c:lblAlgn val="ctr"/>
        <c:lblOffset val="100"/>
        <c:tickLblSkip val="1"/>
        <c:tickMarkSkip val="1"/>
        <c:noMultiLvlLbl val="0"/>
      </c:catAx>
      <c:valAx>
        <c:axId val="13963264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396308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{ED50604C-7282-44AE-A440-05E5EA392AFA}</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08E6-42A1-ADB7-73434B0545F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{0BC6FCCA-B846-4149-AAC7-618F444B6620}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8E6-42A1-ADB7-73434B0545F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{3CC53A54-35EF-431B-93B5-CE6C5CB880BD}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8E6-42A1-ADB7-73434B0545F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{9DEEAE41-7B28-42C9-B252-B087EAA13891}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8E6-42A1-ADB7-73434B0545F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{4F425490-F748-4A85-85B3-F6F3851C95AB}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8E6-42A1-ADB7-73434B0545FA}"/>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{395BF403-933A-4A53-9ABE-37A505D16D1D}</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08E6-42A1-ADB7-73434B0545FA}"/>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{4B07A2A7-2411-4726-B0F7-B47674614B70}</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08E6-42A1-ADB7-73434B0545FA}"/>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{FC0544C3-7F3F-4718-AD10-15EC59F76C72}</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08E6-42A1-ADB7-73434B0545FA}"/>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{E906A102-B46F-43A9-BFAF-7CBB8AC7FFD7}</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08E6-42A1-ADB7-73434B0545F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39.4</c:v>
                </c:pt>
                <c:pt idx="24">
                  <c:v>39.6</c:v>
                </c:pt>
                <c:pt idx="32">
                  <c:v>41.7</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08E6-42A1-ADB7-73434B0545F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{5A077479-2F57-4D42-9852-83B0B713824A}</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08E6-42A1-ADB7-73434B0545F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{9D9861DC-D0C9-4AAB-B6B2-320F6E91C527}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8E6-42A1-ADB7-73434B0545F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{F9A8FAE7-92D6-4FEE-8D3A-138E7BA2D398}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8E6-42A1-ADB7-73434B0545F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{E1F9FD5E-068D-4ABD-A3D8-59CB65E5DEFF}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8E6-42A1-ADB7-73434B0545F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{D3468200-6853-4FCB-A713-5B78F8430C41}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8E6-42A1-ADB7-73434B0545FA}"/>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{E344A21F-7A59-4D6F-84DD-BD1840A6A086}</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08E6-42A1-ADB7-73434B0545FA}"/>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{64D603CA-DF78-4936-9913-99AB4C3DF206}</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08E6-42A1-ADB7-73434B0545FA}"/>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{F16E1059-FE91-4CD6-B73E-496A135B497C}</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08E6-42A1-ADB7-73434B0545FA}"/>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{863A8E0E-CE5D-4A2B-9C00-8D3DD8C30CDE}</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08E6-42A1-ADB7-73434B0545F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55.3</c:v>
                </c:pt>
                <c:pt idx="24">
                  <c:v>56.3</c:v>
                </c:pt>
                <c:pt idx="32">
                  <c:v>58.5</c:v>
                </c:pt>
              </c:numCache>
            </c:numRef>
          </c:xVal>
          <c:yVal>
            <c:numRef>
              <c:f>公会計指標分析・財政指標組合せ分析表!$BP$55:$DC$55</c:f>
              <c:numCache>
                <c:formatCode>#,##0.0;"▲ "#,##0.0</c:formatCode>
                <c:ptCount val="40"/>
                <c:pt idx="16">
                  <c:v>0</c:v>
                </c:pt>
                <c:pt idx="24">
                  <c:v>0</c:v>
                </c:pt>
                <c:pt idx="32">
                  <c:v>0</c:v>
                </c:pt>
              </c:numCache>
            </c:numRef>
          </c:yVal>
          <c:smooth val="0"/>
          <c:extLst>
            <c:ext xmlns:c16="http://schemas.microsoft.com/office/drawing/2014/chart" uri="{C3380CC4-5D6E-409C-BE32-E72D297353CC}">
              <c16:uniqueId val="{00000013-08E6-42A1-ADB7-73434B0545FA}"/>
            </c:ext>
          </c:extLst>
        </c:ser>
        <c:dLbls>
          <c:showLegendKey val="0"/>
          <c:showVal val="1"/>
          <c:showCatName val="0"/>
          <c:showSerName val="0"/>
          <c:showPercent val="0"/>
          <c:showBubbleSize val="0"/>
        </c:dLbls>
        <c:axId val="140330880"/>
        <c:axId val="140361728"/>
      </c:scatterChart>
      <c:valAx>
        <c:axId val="140330880"/>
        <c:scaling>
          <c:orientation val="minMax"/>
          <c:max val="58.800000000000004"/>
          <c:min val="55.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0361728"/>
        <c:crosses val="autoZero"/>
        <c:crossBetween val="midCat"/>
      </c:valAx>
      <c:valAx>
        <c:axId val="140361728"/>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033088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{07B5F56F-F2A7-4079-ACA6-C0045EA1960F}</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C880-485A-8EDE-311EA9D0278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{91196EE7-F4E2-4191-AF29-3407B14FA153}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880-485A-8EDE-311EA9D0278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{6B39EA45-06B7-4630-8D87-3300C20C02A5}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880-485A-8EDE-311EA9D0278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{1EDAC245-0CFE-489D-86C2-218E6C2A2B17}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880-485A-8EDE-311EA9D0278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{E81EC16A-EEF6-4004-8E64-3F027C64D8B1}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880-485A-8EDE-311EA9D0278C}"/>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{F438D364-1018-49FE-A782-E7FC4857EA45}</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C880-485A-8EDE-311EA9D0278C}"/>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{B7BC7878-3508-47BE-B641-48E64AF6976D}</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C880-485A-8EDE-311EA9D0278C}"/>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{84066D5E-317D-403B-B45A-8F383FB3B3E8}</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C880-485A-8EDE-311EA9D0278C}"/>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{C78F8B20-A8A9-4978-BAD7-282B8ACAFFFB}</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C880-485A-8EDE-311EA9D0278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7.8</c:v>
                </c:pt>
                <c:pt idx="8">
                  <c:v>6.4</c:v>
                </c:pt>
                <c:pt idx="16">
                  <c:v>4.9000000000000004</c:v>
                </c:pt>
                <c:pt idx="24">
                  <c:v>3.9</c:v>
                </c:pt>
                <c:pt idx="32">
                  <c:v>3.5</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C880-485A-8EDE-311EA9D0278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{5D801C50-D201-4A5B-AB48-6358E186B6ED}</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C880-485A-8EDE-311EA9D0278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{0CB3F86B-6124-45F8-9528-A8B3398A28AF}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880-485A-8EDE-311EA9D0278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{9DC077CB-4126-4E43-93D6-435E4F5A6891}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880-485A-8EDE-311EA9D0278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{9DF9B392-CBE6-4596-8EA0-BAFD21345868}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880-485A-8EDE-311EA9D0278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{B5C8FFF7-4E85-4F42-AD82-074F87B120FE}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880-485A-8EDE-311EA9D0278C}"/>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{13C66153-526B-48B9-B180-4E3ABF9486A1}</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C880-485A-8EDE-311EA9D0278C}"/>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{18DE3F5F-2F30-43EF-84C3-14646A8E100D}</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C880-485A-8EDE-311EA9D0278C}"/>
                </c:ext>
              </c:extLst>
            </c:dLbl>
            <c:dLbl>
              <c:idx val="24"/>
              <c:layout>
                <c:manualLayout>
                  <c:x val="-4.5160355153971293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{8C20B551-1038-4773-A657-30AB9617C36B}</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C880-485A-8EDE-311EA9D0278C}"/>
                </c:ext>
              </c:extLst>
            </c:dLbl>
            <c:dLbl>
              <c:idx val="32"/>
              <c:layout>
                <c:manualLayout>
                  <c:x val="-1.8235628084249993E-2"/>
                  <c:y val="-6.241664708779395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{ADB9A905-D6F2-4EE2-B0D2-FFFA4A5C547B}</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C880-485A-8EDE-311EA9D0278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9.8000000000000007</c:v>
                </c:pt>
                <c:pt idx="8">
                  <c:v>9.1</c:v>
                </c:pt>
                <c:pt idx="16">
                  <c:v>8.6</c:v>
                </c:pt>
                <c:pt idx="24">
                  <c:v>8.5</c:v>
                </c:pt>
                <c:pt idx="32">
                  <c:v>8.5</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C880-485A-8EDE-311EA9D0278C}"/>
            </c:ext>
          </c:extLst>
        </c:ser>
        <c:dLbls>
          <c:showLegendKey val="0"/>
          <c:showVal val="1"/>
          <c:showCatName val="0"/>
          <c:showSerName val="0"/>
          <c:showPercent val="0"/>
          <c:showBubbleSize val="0"/>
        </c:dLbls>
        <c:axId val="140092928"/>
        <c:axId val="140094848"/>
      </c:scatterChart>
      <c:valAx>
        <c:axId val="140092928"/>
        <c:scaling>
          <c:orientation val="minMax"/>
          <c:max val="10"/>
          <c:min val="8.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0094848"/>
        <c:crosses val="autoZero"/>
        <c:crossBetween val="midCat"/>
      </c:valAx>
      <c:valAx>
        <c:axId val="140094848"/>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009292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佐賀県太良町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年度をピークに公債費は減少傾向にあるため、実質公債費比率（分子）の数値も減少傾向にあり、平成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年度の実質公債費比率は</a:t>
          </a:r>
          <a:r>
            <a:rPr kumimoji="1" lang="en-US" altLang="ja-JP" sz="1400">
              <a:latin typeface="ＭＳ ゴシック" pitchFamily="49" charset="-128"/>
              <a:ea typeface="ＭＳ ゴシック" pitchFamily="49" charset="-128"/>
            </a:rPr>
            <a:t>3.5</a:t>
          </a:r>
          <a:r>
            <a:rPr kumimoji="1" lang="ja-JP" altLang="en-US" sz="1400">
              <a:latin typeface="ＭＳ ゴシック" pitchFamily="49" charset="-128"/>
              <a:ea typeface="ＭＳ ゴシック" pitchFamily="49" charset="-128"/>
            </a:rPr>
            <a:t>％となている。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今後においては、過疎対策債の借入による公債費の増加も懸念されるため、新規地方債については将来の負担額等を考慮し、発行していく必要がある。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佐賀県太良町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いずれの年度も充当可能財源等が将来負担額を大きく上回っているため、将来負担比率は算出されなかった。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今後においても、後世への負担を少しでも軽減するよう、新規事業の実施については慎重に検討し、公債費等義務的経費を削減し、財政の健全保持に努める。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佐賀県太良町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ふるさと応援寄附金基金への積立額が増加したことや、決算剰余金が増加したことにより財政調整基金への積立額が増加したことにより基金全体としては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大型の事業等については計画的に実施し、基金の積立や取り崩しを計画的に努める。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公共施設整備基金：公共施設の建設等に要する経費の財源。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ふるさと応援寄附金基金：ふるさと応援寄附金の寄附者のまちづくりに対する意向を具体化することにより、多様な人々の参加による個性と活力のあるふるさとづくりを推進するための財源。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地域づくり事業基金：町の特性を生かした独創的で個性豊かな活力ある町づくり事業を推進するための財源。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下水道等事業基金：下水道事業の費用の財源。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スポーツ・文化振興基金：スポーツ及び文化団体等の育成並びに体育及び創造性豊かな芸術・文化活動の普及を促進することにより、社会体育及び文化の振興を図るための財源。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mn-lt"/>
              <a:ea typeface="+mn-ea"/>
              <a:cs typeface="+mn-cs"/>
            </a:rPr>
            <a:t>ふるさと応援寄附金基金への積立額が増加したこと</a:t>
          </a:r>
          <a:r>
            <a:rPr kumimoji="1" lang="ja-JP" altLang="en-US" sz="1300">
              <a:solidFill>
                <a:schemeClr val="dk1"/>
              </a:solidFill>
              <a:effectLst/>
              <a:latin typeface="+mn-lt"/>
              <a:ea typeface="+mn-ea"/>
              <a:cs typeface="+mn-cs"/>
            </a:rPr>
            <a:t>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公共施設整備基金：今後老朽化が進む施設等の改修費用が増加すると予想されるため、計画的な積立てと取崩しを行う。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決算剰余金が増加したことにより、積立額も増加した。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大型の事業等については計画的に実施し、取り崩し</a:t>
          </a:r>
          <a:r>
            <a:rPr kumimoji="1" lang="ja-JP" altLang="en-US" sz="1100">
              <a:solidFill>
                <a:schemeClr val="dk1"/>
              </a:solidFill>
              <a:effectLst/>
              <a:latin typeface="+mn-lt"/>
              <a:ea typeface="+mn-ea"/>
              <a:cs typeface="+mn-cs"/>
            </a:rPr>
            <a:t>については</a:t>
          </a:r>
          <a:r>
            <a:rPr kumimoji="1" lang="ja-JP" altLang="ja-JP" sz="1100">
              <a:solidFill>
                <a:schemeClr val="dk1"/>
              </a:solidFill>
              <a:effectLst/>
              <a:latin typeface="+mn-lt"/>
              <a:ea typeface="+mn-ea"/>
              <a:cs typeface="+mn-cs"/>
            </a:rPr>
            <a:t>計画的に</a:t>
          </a:r>
          <a:r>
            <a:rPr kumimoji="1" lang="ja-JP" altLang="en-US" sz="1100">
              <a:solidFill>
                <a:schemeClr val="dk1"/>
              </a:solidFill>
              <a:effectLst/>
              <a:latin typeface="+mn-lt"/>
              <a:ea typeface="+mn-ea"/>
              <a:cs typeface="+mn-cs"/>
            </a:rPr>
            <a:t>行う</a:t>
          </a:r>
          <a:r>
            <a:rPr kumimoji="1" lang="ja-JP" altLang="ja-JP" sz="1100">
              <a:solidFill>
                <a:schemeClr val="dk1"/>
              </a:solidFill>
              <a:effectLst/>
              <a:latin typeface="+mn-lt"/>
              <a:ea typeface="+mn-ea"/>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残高については前年度と同額である。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地方債の償還計画を踏まえ、計画的な積立を図る。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佐賀県太良町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a:extLst>
            <a:ext uri="{FF2B5EF4-FFF2-40B4-BE49-F238E27FC236}">
              <a16:creationId xmlns:a16="http://schemas.microsoft.com/office/drawing/2014/main" id="{00000000-0008-0000-0D00-000014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9,005
8,965
74.30
7,090,596
6,964,820
124,839
3,241,127
4,736,244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a:extLst>
            <a:ext uri="{FF2B5EF4-FFF2-40B4-BE49-F238E27FC236}">
              <a16:creationId xmlns:a16="http://schemas.microsoft.com/office/drawing/2014/main" id="{00000000-0008-0000-0D00-000018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a:extLst>
            <a:ext uri="{FF2B5EF4-FFF2-40B4-BE49-F238E27FC236}">
              <a16:creationId xmlns:a16="http://schemas.microsoft.com/office/drawing/2014/main" id="{00000000-0008-0000-0D00-000019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a:extLst>
            <a:ext uri="{FF2B5EF4-FFF2-40B4-BE49-F238E27FC236}">
              <a16:creationId xmlns:a16="http://schemas.microsoft.com/office/drawing/2014/main" id="{00000000-0008-0000-0D00-00001A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a:extLst>
            <a:ext uri="{FF2B5EF4-FFF2-40B4-BE49-F238E27FC236}">
              <a16:creationId xmlns:a16="http://schemas.microsoft.com/office/drawing/2014/main" id="{00000000-0008-0000-0D00-00001B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a:extLst>
            <a:ext uri="{FF2B5EF4-FFF2-40B4-BE49-F238E27FC236}">
              <a16:creationId xmlns:a16="http://schemas.microsoft.com/office/drawing/2014/main" id="{00000000-0008-0000-0D00-00001C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a:extLst>
            <a:ext uri="{FF2B5EF4-FFF2-40B4-BE49-F238E27FC236}">
              <a16:creationId xmlns:a16="http://schemas.microsoft.com/office/drawing/2014/main" id="{00000000-0008-0000-0D00-00001D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a:extLst>
            <a:ext uri="{FF2B5EF4-FFF2-40B4-BE49-F238E27FC236}">
              <a16:creationId xmlns:a16="http://schemas.microsoft.com/office/drawing/2014/main" id="{00000000-0008-0000-0D00-00001E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a:extLst>
            <a:ext uri="{FF2B5EF4-FFF2-40B4-BE49-F238E27FC236}">
              <a16:creationId xmlns:a16="http://schemas.microsoft.com/office/drawing/2014/main" id="{00000000-0008-0000-0D00-00001F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a:extLst>
            <a:ext uri="{FF2B5EF4-FFF2-40B4-BE49-F238E27FC236}">
              <a16:creationId xmlns:a16="http://schemas.microsoft.com/office/drawing/2014/main" id="{00000000-0008-0000-0D00-000020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a:extLst>
            <a:ext uri="{FF2B5EF4-FFF2-40B4-BE49-F238E27FC236}">
              <a16:creationId xmlns:a16="http://schemas.microsoft.com/office/drawing/2014/main" id="{00000000-0008-0000-0D00-000021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a:extLst>
            <a:ext uri="{FF2B5EF4-FFF2-40B4-BE49-F238E27FC236}">
              <a16:creationId xmlns:a16="http://schemas.microsoft.com/office/drawing/2014/main" id="{00000000-0008-0000-0D00-000022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a:extLst>
            <a:ext uri="{FF2B5EF4-FFF2-40B4-BE49-F238E27FC236}">
              <a16:creationId xmlns:a16="http://schemas.microsoft.com/office/drawing/2014/main" id="{00000000-0008-0000-0D00-000023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a:extLst>
            <a:ext uri="{FF2B5EF4-FFF2-40B4-BE49-F238E27FC236}">
              <a16:creationId xmlns:a16="http://schemas.microsoft.com/office/drawing/2014/main" id="{00000000-0008-0000-0D00-000024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a:extLst>
            <a:ext uri="{FF2B5EF4-FFF2-40B4-BE49-F238E27FC236}">
              <a16:creationId xmlns:a16="http://schemas.microsoft.com/office/drawing/2014/main" id="{00000000-0008-0000-0D00-000025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a:extLst>
            <a:ext uri="{FF2B5EF4-FFF2-40B4-BE49-F238E27FC236}">
              <a16:creationId xmlns:a16="http://schemas.microsoft.com/office/drawing/2014/main" id="{00000000-0008-0000-0D00-000026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a:extLst>
            <a:ext uri="{FF2B5EF4-FFF2-40B4-BE49-F238E27FC236}">
              <a16:creationId xmlns:a16="http://schemas.microsoft.com/office/drawing/2014/main" id="{00000000-0008-0000-0D00-000027000000}"/>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40" name="テキスト ボックス 39">
          <a:extLst>
            <a:ext uri="{FF2B5EF4-FFF2-40B4-BE49-F238E27FC236}">
              <a16:creationId xmlns:a16="http://schemas.microsoft.com/office/drawing/2014/main" id="{00000000-0008-0000-0D00-000028000000}"/>
            </a:ext>
          </a:extLst>
        </xdr:cNvPr>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1" name="テキスト ボックス 40">
          <a:extLst>
            <a:ext uri="{FF2B5EF4-FFF2-40B4-BE49-F238E27FC236}">
              <a16:creationId xmlns:a16="http://schemas.microsoft.com/office/drawing/2014/main" id="{00000000-0008-0000-0D00-000029000000}"/>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2" name="テキスト ボックス 41">
          <a:extLst>
            <a:ext uri="{FF2B5EF4-FFF2-40B4-BE49-F238E27FC236}">
              <a16:creationId xmlns:a16="http://schemas.microsoft.com/office/drawing/2014/main" id="{00000000-0008-0000-0D00-00002A000000}"/>
            </a:ext>
          </a:extLst>
        </xdr:cNvPr>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[ 41.7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a:extLst>
            <a:ext uri="{FF2B5EF4-FFF2-40B4-BE49-F238E27FC236}">
              <a16:creationId xmlns:a16="http://schemas.microsoft.com/office/drawing/2014/main" id="{00000000-0008-0000-0D00-000030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a:extLst>
            <a:ext uri="{FF2B5EF4-FFF2-40B4-BE49-F238E27FC236}">
              <a16:creationId xmlns:a16="http://schemas.microsoft.com/office/drawing/2014/main" id="{00000000-0008-0000-0D00-000031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a:extLst>
            <a:ext uri="{FF2B5EF4-FFF2-40B4-BE49-F238E27FC236}">
              <a16:creationId xmlns:a16="http://schemas.microsoft.com/office/drawing/2014/main" id="{00000000-0008-0000-0D00-000032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a:extLst>
            <a:ext uri="{FF2B5EF4-FFF2-40B4-BE49-F238E27FC236}">
              <a16:creationId xmlns:a16="http://schemas.microsoft.com/office/drawing/2014/main" id="{00000000-0008-0000-0D00-000033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a:extLst>
            <a:ext uri="{FF2B5EF4-FFF2-40B4-BE49-F238E27FC236}">
              <a16:creationId xmlns:a16="http://schemas.microsoft.com/office/drawing/2014/main" id="{00000000-0008-0000-0D00-000034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a:extLst>
            <a:ext uri="{FF2B5EF4-FFF2-40B4-BE49-F238E27FC236}">
              <a16:creationId xmlns:a16="http://schemas.microsoft.com/office/drawing/2014/main" id="{00000000-0008-0000-0D00-000035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a:extLst>
            <a:ext uri="{FF2B5EF4-FFF2-40B4-BE49-F238E27FC236}">
              <a16:creationId xmlns:a16="http://schemas.microsoft.com/office/drawing/2014/main" id="{00000000-0008-0000-0D00-000036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a:extLst>
            <a:ext uri="{FF2B5EF4-FFF2-40B4-BE49-F238E27FC236}">
              <a16:creationId xmlns:a16="http://schemas.microsoft.com/office/drawing/2014/main" id="{00000000-0008-0000-0D00-000037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当町では、平成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年度に策定した公共施設等総合管理計画において、公共施設等の延べ床面積を</a:t>
          </a:r>
          <a:r>
            <a:rPr kumimoji="1" lang="en-US" altLang="ja-JP" sz="1100">
              <a:latin typeface="ＭＳ Ｐゴシック" panose="020B0600070205080204" pitchFamily="50" charset="-128"/>
              <a:ea typeface="ＭＳ Ｐゴシック" panose="020B0600070205080204" pitchFamily="50" charset="-128"/>
            </a:rPr>
            <a:t>8</a:t>
          </a:r>
          <a:r>
            <a:rPr kumimoji="1" lang="ja-JP" altLang="en-US" sz="1100">
              <a:latin typeface="ＭＳ Ｐゴシック" panose="020B0600070205080204" pitchFamily="50" charset="-128"/>
              <a:ea typeface="ＭＳ Ｐゴシック" panose="020B0600070205080204" pitchFamily="50" charset="-128"/>
            </a:rPr>
            <a:t>％以上削減するという目標を掲げ、老朽化した施設の集約化・複合化や除却を進めている。有形固定資産減価償却率については、やや上昇したが類似団体平均を大きく下回っている。今後も、公共施設等総合計画に沿った取組みを進める。</a:t>
          </a:r>
        </a:p>
      </xdr:txBody>
    </xdr:sp>
    <xdr:clientData/>
  </xdr:twoCellAnchor>
  <xdr:oneCellAnchor>
    <xdr:from>
      <xdr:col>4</xdr:col>
      <xdr:colOff>174625</xdr:colOff>
      <xdr:row>23</xdr:row>
      <xdr:rowOff>47625</xdr:rowOff>
    </xdr:from>
    <xdr:ext cx="349839" cy="225703"/>
    <xdr:sp macro="" textlink="">
      <xdr:nvSpPr>
        <xdr:cNvPr id="56" name="テキスト ボックス 55">
          <a:extLst>
            <a:ext uri="{FF2B5EF4-FFF2-40B4-BE49-F238E27FC236}">
              <a16:creationId xmlns:a16="http://schemas.microsoft.com/office/drawing/2014/main" id="{00000000-0008-0000-0D00-000038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a:extLst>
            <a:ext uri="{FF2B5EF4-FFF2-40B4-BE49-F238E27FC236}">
              <a16:creationId xmlns:a16="http://schemas.microsoft.com/office/drawing/2014/main" id="{00000000-0008-0000-0D00-000039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a:extLst>
            <a:ext uri="{FF2B5EF4-FFF2-40B4-BE49-F238E27FC236}">
              <a16:creationId xmlns:a16="http://schemas.microsoft.com/office/drawing/2014/main" id="{00000000-0008-0000-0D00-00003A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9" name="直線コネクタ 58">
          <a:extLst>
            <a:ext uri="{FF2B5EF4-FFF2-40B4-BE49-F238E27FC236}">
              <a16:creationId xmlns:a16="http://schemas.microsoft.com/office/drawing/2014/main" id="{00000000-0008-0000-0D00-00003B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0" name="テキスト ボックス 59">
          <a:extLst>
            <a:ext uri="{FF2B5EF4-FFF2-40B4-BE49-F238E27FC236}">
              <a16:creationId xmlns:a16="http://schemas.microsoft.com/office/drawing/2014/main" id="{00000000-0008-0000-0D00-00003C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1" name="直線コネクタ 60">
          <a:extLst>
            <a:ext uri="{FF2B5EF4-FFF2-40B4-BE49-F238E27FC236}">
              <a16:creationId xmlns:a16="http://schemas.microsoft.com/office/drawing/2014/main" id="{00000000-0008-0000-0D00-00003D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2" name="テキスト ボックス 61">
          <a:extLst>
            <a:ext uri="{FF2B5EF4-FFF2-40B4-BE49-F238E27FC236}">
              <a16:creationId xmlns:a16="http://schemas.microsoft.com/office/drawing/2014/main" id="{00000000-0008-0000-0D00-00003E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3" name="直線コネクタ 62">
          <a:extLst>
            <a:ext uri="{FF2B5EF4-FFF2-40B4-BE49-F238E27FC236}">
              <a16:creationId xmlns:a16="http://schemas.microsoft.com/office/drawing/2014/main" id="{00000000-0008-0000-0D00-00003F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4" name="テキスト ボックス 63">
          <a:extLst>
            <a:ext uri="{FF2B5EF4-FFF2-40B4-BE49-F238E27FC236}">
              <a16:creationId xmlns:a16="http://schemas.microsoft.com/office/drawing/2014/main" id="{00000000-0008-0000-0D00-000040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5" name="直線コネクタ 64">
          <a:extLst>
            <a:ext uri="{FF2B5EF4-FFF2-40B4-BE49-F238E27FC236}">
              <a16:creationId xmlns:a16="http://schemas.microsoft.com/office/drawing/2014/main" id="{00000000-0008-0000-0D00-000041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6" name="テキスト ボックス 65">
          <a:extLst>
            <a:ext uri="{FF2B5EF4-FFF2-40B4-BE49-F238E27FC236}">
              <a16:creationId xmlns:a16="http://schemas.microsoft.com/office/drawing/2014/main" id="{00000000-0008-0000-0D00-000042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7" name="直線コネクタ 66">
          <a:extLst>
            <a:ext uri="{FF2B5EF4-FFF2-40B4-BE49-F238E27FC236}">
              <a16:creationId xmlns:a16="http://schemas.microsoft.com/office/drawing/2014/main" id="{00000000-0008-0000-0D00-000043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8" name="テキスト ボックス 67">
          <a:extLst>
            <a:ext uri="{FF2B5EF4-FFF2-40B4-BE49-F238E27FC236}">
              <a16:creationId xmlns:a16="http://schemas.microsoft.com/office/drawing/2014/main" id="{00000000-0008-0000-0D00-000044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9" name="直線コネクタ 68">
          <a:extLst>
            <a:ext uri="{FF2B5EF4-FFF2-40B4-BE49-F238E27FC236}">
              <a16:creationId xmlns:a16="http://schemas.microsoft.com/office/drawing/2014/main" id="{00000000-0008-0000-0D00-000045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0" name="テキスト ボックス 69">
          <a:extLst>
            <a:ext uri="{FF2B5EF4-FFF2-40B4-BE49-F238E27FC236}">
              <a16:creationId xmlns:a16="http://schemas.microsoft.com/office/drawing/2014/main" id="{00000000-0008-0000-0D00-000046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1" name="直線コネクタ 70">
          <a:extLst>
            <a:ext uri="{FF2B5EF4-FFF2-40B4-BE49-F238E27FC236}">
              <a16:creationId xmlns:a16="http://schemas.microsoft.com/office/drawing/2014/main" id="{00000000-0008-0000-0D00-000047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2" name="テキスト ボックス 71">
          <a:extLst>
            <a:ext uri="{FF2B5EF4-FFF2-40B4-BE49-F238E27FC236}">
              <a16:creationId xmlns:a16="http://schemas.microsoft.com/office/drawing/2014/main" id="{00000000-0008-0000-0D00-000048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3" name="有形固定資産減価償却率グラフ枠">
          <a:extLst>
            <a:ext uri="{FF2B5EF4-FFF2-40B4-BE49-F238E27FC236}">
              <a16:creationId xmlns:a16="http://schemas.microsoft.com/office/drawing/2014/main" id="{00000000-0008-0000-0D00-000049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48895</xdr:rowOff>
    </xdr:from>
    <xdr:to>
      <xdr:col>23</xdr:col>
      <xdr:colOff>85090</xdr:colOff>
      <xdr:row>35</xdr:row>
      <xdr:rowOff>71392</xdr:rowOff>
    </xdr:to>
    <xdr:cxnSp macro="">
      <xdr:nvCxnSpPr>
        <xdr:cNvPr id="74" name="直線コネクタ 73">
          <a:extLst>
            <a:ext uri="{FF2B5EF4-FFF2-40B4-BE49-F238E27FC236}">
              <a16:creationId xmlns:a16="http://schemas.microsoft.com/office/drawing/2014/main" id="{00000000-0008-0000-0D00-00004A000000}"/>
            </a:ext>
          </a:extLst>
        </xdr:cNvPr>
        <xdr:cNvCxnSpPr/>
      </xdr:nvCxnSpPr>
      <xdr:spPr>
        <a:xfrm flipV="1">
          <a:off x="4760595" y="5449570"/>
          <a:ext cx="1270" cy="1394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75219</xdr:rowOff>
    </xdr:from>
    <xdr:ext cx="405111" cy="259045"/>
    <xdr:sp macro="" textlink="">
      <xdr:nvSpPr>
        <xdr:cNvPr id="75" name="有形固定資産減価償却率最小値テキスト">
          <a:extLst>
            <a:ext uri="{FF2B5EF4-FFF2-40B4-BE49-F238E27FC236}">
              <a16:creationId xmlns:a16="http://schemas.microsoft.com/office/drawing/2014/main" id="{00000000-0008-0000-0D00-00004B000000}"/>
            </a:ext>
          </a:extLst>
        </xdr:cNvPr>
        <xdr:cNvSpPr txBox="1"/>
      </xdr:nvSpPr>
      <xdr:spPr>
        <a:xfrm>
          <a:off x="4813300" y="6847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71392</xdr:rowOff>
    </xdr:from>
    <xdr:to>
      <xdr:col>23</xdr:col>
      <xdr:colOff>174625</xdr:colOff>
      <xdr:row>35</xdr:row>
      <xdr:rowOff>71392</xdr:rowOff>
    </xdr:to>
    <xdr:cxnSp macro="">
      <xdr:nvCxnSpPr>
        <xdr:cNvPr id="76" name="直線コネクタ 75">
          <a:extLst>
            <a:ext uri="{FF2B5EF4-FFF2-40B4-BE49-F238E27FC236}">
              <a16:creationId xmlns:a16="http://schemas.microsoft.com/office/drawing/2014/main" id="{00000000-0008-0000-0D00-00004C000000}"/>
            </a:ext>
          </a:extLst>
        </xdr:cNvPr>
        <xdr:cNvCxnSpPr/>
      </xdr:nvCxnSpPr>
      <xdr:spPr>
        <a:xfrm>
          <a:off x="4673600" y="684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167022</xdr:rowOff>
    </xdr:from>
    <xdr:ext cx="405111" cy="259045"/>
    <xdr:sp macro="" textlink="">
      <xdr:nvSpPr>
        <xdr:cNvPr id="77" name="有形固定資産減価償却率最大値テキスト">
          <a:extLst>
            <a:ext uri="{FF2B5EF4-FFF2-40B4-BE49-F238E27FC236}">
              <a16:creationId xmlns:a16="http://schemas.microsoft.com/office/drawing/2014/main" id="{00000000-0008-0000-0D00-00004D000000}"/>
            </a:ext>
          </a:extLst>
        </xdr:cNvPr>
        <xdr:cNvSpPr txBox="1"/>
      </xdr:nvSpPr>
      <xdr:spPr>
        <a:xfrm>
          <a:off x="4813300" y="5224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48895</xdr:rowOff>
    </xdr:from>
    <xdr:to>
      <xdr:col>23</xdr:col>
      <xdr:colOff>174625</xdr:colOff>
      <xdr:row>27</xdr:row>
      <xdr:rowOff>48895</xdr:rowOff>
    </xdr:to>
    <xdr:cxnSp macro="">
      <xdr:nvCxnSpPr>
        <xdr:cNvPr id="78" name="直線コネクタ 77">
          <a:extLst>
            <a:ext uri="{FF2B5EF4-FFF2-40B4-BE49-F238E27FC236}">
              <a16:creationId xmlns:a16="http://schemas.microsoft.com/office/drawing/2014/main" id="{00000000-0008-0000-0D00-00004E000000}"/>
            </a:ext>
          </a:extLst>
        </xdr:cNvPr>
        <xdr:cNvCxnSpPr/>
      </xdr:nvCxnSpPr>
      <xdr:spPr>
        <a:xfrm>
          <a:off x="4673600" y="5449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153052</xdr:rowOff>
    </xdr:from>
    <xdr:ext cx="405111" cy="259045"/>
    <xdr:sp macro="" textlink="">
      <xdr:nvSpPr>
        <xdr:cNvPr id="79" name="有形固定資産減価償却率平均値テキスト">
          <a:extLst>
            <a:ext uri="{FF2B5EF4-FFF2-40B4-BE49-F238E27FC236}">
              <a16:creationId xmlns:a16="http://schemas.microsoft.com/office/drawing/2014/main" id="{00000000-0008-0000-0D00-00004F000000}"/>
            </a:ext>
          </a:extLst>
        </xdr:cNvPr>
        <xdr:cNvSpPr txBox="1"/>
      </xdr:nvSpPr>
      <xdr:spPr>
        <a:xfrm>
          <a:off x="4813300" y="5725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130175</xdr:rowOff>
    </xdr:from>
    <xdr:to>
      <xdr:col>23</xdr:col>
      <xdr:colOff>136525</xdr:colOff>
      <xdr:row>30</xdr:row>
      <xdr:rowOff>60325</xdr:rowOff>
    </xdr:to>
    <xdr:sp macro="" textlink="">
      <xdr:nvSpPr>
        <xdr:cNvPr id="80" name="フローチャート: 判断 79">
          <a:extLst>
            <a:ext uri="{FF2B5EF4-FFF2-40B4-BE49-F238E27FC236}">
              <a16:creationId xmlns:a16="http://schemas.microsoft.com/office/drawing/2014/main" id="{00000000-0008-0000-0D00-000050000000}"/>
            </a:ext>
          </a:extLst>
        </xdr:cNvPr>
        <xdr:cNvSpPr/>
      </xdr:nvSpPr>
      <xdr:spPr>
        <a:xfrm>
          <a:off x="47117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26579</xdr:rowOff>
    </xdr:from>
    <xdr:to>
      <xdr:col>19</xdr:col>
      <xdr:colOff>187325</xdr:colOff>
      <xdr:row>30</xdr:row>
      <xdr:rowOff>128179</xdr:rowOff>
    </xdr:to>
    <xdr:sp macro="" textlink="">
      <xdr:nvSpPr>
        <xdr:cNvPr id="81" name="フローチャート: 判断 80">
          <a:extLst>
            <a:ext uri="{FF2B5EF4-FFF2-40B4-BE49-F238E27FC236}">
              <a16:creationId xmlns:a16="http://schemas.microsoft.com/office/drawing/2014/main" id="{00000000-0008-0000-0D00-000051000000}"/>
            </a:ext>
          </a:extLst>
        </xdr:cNvPr>
        <xdr:cNvSpPr/>
      </xdr:nvSpPr>
      <xdr:spPr>
        <a:xfrm>
          <a:off x="4000500" y="5941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57422</xdr:rowOff>
    </xdr:from>
    <xdr:to>
      <xdr:col>15</xdr:col>
      <xdr:colOff>187325</xdr:colOff>
      <xdr:row>30</xdr:row>
      <xdr:rowOff>159022</xdr:rowOff>
    </xdr:to>
    <xdr:sp macro="" textlink="">
      <xdr:nvSpPr>
        <xdr:cNvPr id="82" name="フローチャート: 判断 81">
          <a:extLst>
            <a:ext uri="{FF2B5EF4-FFF2-40B4-BE49-F238E27FC236}">
              <a16:creationId xmlns:a16="http://schemas.microsoft.com/office/drawing/2014/main" id="{00000000-0008-0000-0D00-000052000000}"/>
            </a:ext>
          </a:extLst>
        </xdr:cNvPr>
        <xdr:cNvSpPr/>
      </xdr:nvSpPr>
      <xdr:spPr>
        <a:xfrm>
          <a:off x="3238500" y="5972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00000000-0008-0000-0D00-000053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00000000-0008-0000-0D00-000054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00000000-0008-0000-0D00-000055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0000000-0008-0000-0D00-000056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00000000-0008-0000-0D00-000057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133985</xdr:rowOff>
    </xdr:from>
    <xdr:to>
      <xdr:col>23</xdr:col>
      <xdr:colOff>136525</xdr:colOff>
      <xdr:row>33</xdr:row>
      <xdr:rowOff>64135</xdr:rowOff>
    </xdr:to>
    <xdr:sp macro="" textlink="">
      <xdr:nvSpPr>
        <xdr:cNvPr id="88" name="楕円 87">
          <a:extLst>
            <a:ext uri="{FF2B5EF4-FFF2-40B4-BE49-F238E27FC236}">
              <a16:creationId xmlns:a16="http://schemas.microsoft.com/office/drawing/2014/main" id="{00000000-0008-0000-0D00-000058000000}"/>
            </a:ext>
          </a:extLst>
        </xdr:cNvPr>
        <xdr:cNvSpPr/>
      </xdr:nvSpPr>
      <xdr:spPr>
        <a:xfrm>
          <a:off x="47117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112412</xdr:rowOff>
    </xdr:from>
    <xdr:ext cx="405111" cy="259045"/>
    <xdr:sp macro="" textlink="">
      <xdr:nvSpPr>
        <xdr:cNvPr id="89" name="有形固定資産減価償却率該当値テキスト">
          <a:extLst>
            <a:ext uri="{FF2B5EF4-FFF2-40B4-BE49-F238E27FC236}">
              <a16:creationId xmlns:a16="http://schemas.microsoft.com/office/drawing/2014/main" id="{00000000-0008-0000-0D00-000059000000}"/>
            </a:ext>
          </a:extLst>
        </xdr:cNvPr>
        <xdr:cNvSpPr txBox="1"/>
      </xdr:nvSpPr>
      <xdr:spPr>
        <a:xfrm>
          <a:off x="4813300" y="6370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27305</xdr:rowOff>
    </xdr:from>
    <xdr:to>
      <xdr:col>19</xdr:col>
      <xdr:colOff>187325</xdr:colOff>
      <xdr:row>33</xdr:row>
      <xdr:rowOff>128905</xdr:rowOff>
    </xdr:to>
    <xdr:sp macro="" textlink="">
      <xdr:nvSpPr>
        <xdr:cNvPr id="90" name="楕円 89">
          <a:extLst>
            <a:ext uri="{FF2B5EF4-FFF2-40B4-BE49-F238E27FC236}">
              <a16:creationId xmlns:a16="http://schemas.microsoft.com/office/drawing/2014/main" id="{00000000-0008-0000-0D00-00005A000000}"/>
            </a:ext>
          </a:extLst>
        </xdr:cNvPr>
        <xdr:cNvSpPr/>
      </xdr:nvSpPr>
      <xdr:spPr>
        <a:xfrm>
          <a:off x="4000500" y="645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13335</xdr:rowOff>
    </xdr:from>
    <xdr:to>
      <xdr:col>23</xdr:col>
      <xdr:colOff>85725</xdr:colOff>
      <xdr:row>33</xdr:row>
      <xdr:rowOff>78105</xdr:rowOff>
    </xdr:to>
    <xdr:cxnSp macro="">
      <xdr:nvCxnSpPr>
        <xdr:cNvPr id="91" name="直線コネクタ 90">
          <a:extLst>
            <a:ext uri="{FF2B5EF4-FFF2-40B4-BE49-F238E27FC236}">
              <a16:creationId xmlns:a16="http://schemas.microsoft.com/office/drawing/2014/main" id="{00000000-0008-0000-0D00-00005B000000}"/>
            </a:ext>
          </a:extLst>
        </xdr:cNvPr>
        <xdr:cNvCxnSpPr/>
      </xdr:nvCxnSpPr>
      <xdr:spPr>
        <a:xfrm flipV="1">
          <a:off x="4051300" y="6442710"/>
          <a:ext cx="711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33</xdr:row>
      <xdr:rowOff>33474</xdr:rowOff>
    </xdr:from>
    <xdr:to>
      <xdr:col>15</xdr:col>
      <xdr:colOff>187325</xdr:colOff>
      <xdr:row>33</xdr:row>
      <xdr:rowOff>135074</xdr:rowOff>
    </xdr:to>
    <xdr:sp macro="" textlink="">
      <xdr:nvSpPr>
        <xdr:cNvPr id="92" name="楕円 91">
          <a:extLst>
            <a:ext uri="{FF2B5EF4-FFF2-40B4-BE49-F238E27FC236}">
              <a16:creationId xmlns:a16="http://schemas.microsoft.com/office/drawing/2014/main" id="{00000000-0008-0000-0D00-00005C000000}"/>
            </a:ext>
          </a:extLst>
        </xdr:cNvPr>
        <xdr:cNvSpPr/>
      </xdr:nvSpPr>
      <xdr:spPr>
        <a:xfrm>
          <a:off x="3238500" y="6462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78105</xdr:rowOff>
    </xdr:from>
    <xdr:to>
      <xdr:col>19</xdr:col>
      <xdr:colOff>136525</xdr:colOff>
      <xdr:row>33</xdr:row>
      <xdr:rowOff>84274</xdr:rowOff>
    </xdr:to>
    <xdr:cxnSp macro="">
      <xdr:nvCxnSpPr>
        <xdr:cNvPr id="93" name="直線コネクタ 92">
          <a:extLst>
            <a:ext uri="{FF2B5EF4-FFF2-40B4-BE49-F238E27FC236}">
              <a16:creationId xmlns:a16="http://schemas.microsoft.com/office/drawing/2014/main" id="{00000000-0008-0000-0D00-00005D000000}"/>
            </a:ext>
          </a:extLst>
        </xdr:cNvPr>
        <xdr:cNvCxnSpPr/>
      </xdr:nvCxnSpPr>
      <xdr:spPr>
        <a:xfrm flipV="1">
          <a:off x="3289300" y="6507480"/>
          <a:ext cx="762000" cy="6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144706</xdr:rowOff>
    </xdr:from>
    <xdr:ext cx="405111" cy="259045"/>
    <xdr:sp macro="" textlink="">
      <xdr:nvSpPr>
        <xdr:cNvPr id="94" name="n_1aveValue有形固定資産減価償却率">
          <a:extLst>
            <a:ext uri="{FF2B5EF4-FFF2-40B4-BE49-F238E27FC236}">
              <a16:creationId xmlns:a16="http://schemas.microsoft.com/office/drawing/2014/main" id="{00000000-0008-0000-0D00-00005E000000}"/>
            </a:ext>
          </a:extLst>
        </xdr:cNvPr>
        <xdr:cNvSpPr txBox="1"/>
      </xdr:nvSpPr>
      <xdr:spPr>
        <a:xfrm>
          <a:off x="3836044" y="5716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4099</xdr:rowOff>
    </xdr:from>
    <xdr:ext cx="405111" cy="259045"/>
    <xdr:sp macro="" textlink="">
      <xdr:nvSpPr>
        <xdr:cNvPr id="95" name="n_2aveValue有形固定資産減価償却率">
          <a:extLst>
            <a:ext uri="{FF2B5EF4-FFF2-40B4-BE49-F238E27FC236}">
              <a16:creationId xmlns:a16="http://schemas.microsoft.com/office/drawing/2014/main" id="{00000000-0008-0000-0D00-00005F000000}"/>
            </a:ext>
          </a:extLst>
        </xdr:cNvPr>
        <xdr:cNvSpPr txBox="1"/>
      </xdr:nvSpPr>
      <xdr:spPr>
        <a:xfrm>
          <a:off x="3086744" y="5747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120032</xdr:rowOff>
    </xdr:from>
    <xdr:ext cx="405111" cy="259045"/>
    <xdr:sp macro="" textlink="">
      <xdr:nvSpPr>
        <xdr:cNvPr id="96" name="n_1mainValue有形固定資産減価償却率">
          <a:extLst>
            <a:ext uri="{FF2B5EF4-FFF2-40B4-BE49-F238E27FC236}">
              <a16:creationId xmlns:a16="http://schemas.microsoft.com/office/drawing/2014/main" id="{00000000-0008-0000-0D00-000060000000}"/>
            </a:ext>
          </a:extLst>
        </xdr:cNvPr>
        <xdr:cNvSpPr txBox="1"/>
      </xdr:nvSpPr>
      <xdr:spPr>
        <a:xfrm>
          <a:off x="3836044"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126201</xdr:rowOff>
    </xdr:from>
    <xdr:ext cx="405111" cy="259045"/>
    <xdr:sp macro="" textlink="">
      <xdr:nvSpPr>
        <xdr:cNvPr id="97" name="n_2mainValue有形固定資産減価償却率">
          <a:extLst>
            <a:ext uri="{FF2B5EF4-FFF2-40B4-BE49-F238E27FC236}">
              <a16:creationId xmlns:a16="http://schemas.microsoft.com/office/drawing/2014/main" id="{00000000-0008-0000-0D00-000061000000}"/>
            </a:ext>
          </a:extLst>
        </xdr:cNvPr>
        <xdr:cNvSpPr txBox="1"/>
      </xdr:nvSpPr>
      <xdr:spPr>
        <a:xfrm>
          <a:off x="3086744" y="6555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8" name="正方形/長方形 97">
          <a:extLst>
            <a:ext uri="{FF2B5EF4-FFF2-40B4-BE49-F238E27FC236}">
              <a16:creationId xmlns:a16="http://schemas.microsoft.com/office/drawing/2014/main" id="{00000000-0008-0000-0D00-000062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0" name="テキスト ボックス 109">
          <a:extLst>
            <a:ext uri="{FF2B5EF4-FFF2-40B4-BE49-F238E27FC236}">
              <a16:creationId xmlns:a16="http://schemas.microsoft.com/office/drawing/2014/main" id="{00000000-0008-0000-0D00-00006E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債務償還可能年数は類似団体平均を大きく下回っている。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要員としては、地方債残高が類似団体に比べ少ないことや、交付税措置の率が大きい起債がほとんどであるためである。</a:t>
          </a:r>
        </a:p>
      </xdr:txBody>
    </xdr:sp>
    <xdr:clientData/>
  </xdr:twoCellAnchor>
  <xdr:oneCellAnchor>
    <xdr:from>
      <xdr:col>57</xdr:col>
      <xdr:colOff>111125</xdr:colOff>
      <xdr:row>23</xdr:row>
      <xdr:rowOff>47625</xdr:rowOff>
    </xdr:from>
    <xdr:ext cx="349839" cy="225703"/>
    <xdr:sp macro="" textlink="">
      <xdr:nvSpPr>
        <xdr:cNvPr id="111" name="テキスト ボックス 110">
          <a:extLst>
            <a:ext uri="{FF2B5EF4-FFF2-40B4-BE49-F238E27FC236}">
              <a16:creationId xmlns:a16="http://schemas.microsoft.com/office/drawing/2014/main" id="{00000000-0008-0000-0D00-00006F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2" name="直線コネクタ 111">
          <a:extLst>
            <a:ext uri="{FF2B5EF4-FFF2-40B4-BE49-F238E27FC236}">
              <a16:creationId xmlns:a16="http://schemas.microsoft.com/office/drawing/2014/main" id="{00000000-0008-0000-0D00-000070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3" name="直線コネクタ 112">
          <a:extLst>
            <a:ext uri="{FF2B5EF4-FFF2-40B4-BE49-F238E27FC236}">
              <a16:creationId xmlns:a16="http://schemas.microsoft.com/office/drawing/2014/main" id="{00000000-0008-0000-0D00-000071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4" name="テキスト ボックス 113">
          <a:extLst>
            <a:ext uri="{FF2B5EF4-FFF2-40B4-BE49-F238E27FC236}">
              <a16:creationId xmlns:a16="http://schemas.microsoft.com/office/drawing/2014/main" id="{00000000-0008-0000-0D00-000072000000}"/>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5" name="直線コネクタ 114">
          <a:extLst>
            <a:ext uri="{FF2B5EF4-FFF2-40B4-BE49-F238E27FC236}">
              <a16:creationId xmlns:a16="http://schemas.microsoft.com/office/drawing/2014/main" id="{00000000-0008-0000-0D00-000073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5" name="債務償還可能年数グラフ枠">
          <a:extLst>
            <a:ext uri="{FF2B5EF4-FFF2-40B4-BE49-F238E27FC236}">
              <a16:creationId xmlns:a16="http://schemas.microsoft.com/office/drawing/2014/main" id="{00000000-0008-0000-0D00-00007D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104070</xdr:rowOff>
    </xdr:from>
    <xdr:to>
      <xdr:col>76</xdr:col>
      <xdr:colOff>21589</xdr:colOff>
      <xdr:row>34</xdr:row>
      <xdr:rowOff>151342</xdr:rowOff>
    </xdr:to>
    <xdr:cxnSp macro="">
      <xdr:nvCxnSpPr>
        <xdr:cNvPr id="126" name="直線コネクタ 125">
          <a:extLst>
            <a:ext uri="{FF2B5EF4-FFF2-40B4-BE49-F238E27FC236}">
              <a16:creationId xmlns:a16="http://schemas.microsoft.com/office/drawing/2014/main" id="{00000000-0008-0000-0D00-00007E000000}"/>
            </a:ext>
          </a:extLst>
        </xdr:cNvPr>
        <xdr:cNvCxnSpPr/>
      </xdr:nvCxnSpPr>
      <xdr:spPr>
        <a:xfrm flipV="1">
          <a:off x="14793595" y="5504745"/>
          <a:ext cx="1269" cy="1247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7" name="債務償還可能年数最小値テキスト">
          <a:extLst>
            <a:ext uri="{FF2B5EF4-FFF2-40B4-BE49-F238E27FC236}">
              <a16:creationId xmlns:a16="http://schemas.microsoft.com/office/drawing/2014/main" id="{00000000-0008-0000-0D00-00007F000000}"/>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8" name="直線コネクタ 127">
          <a:extLst>
            <a:ext uri="{FF2B5EF4-FFF2-40B4-BE49-F238E27FC236}">
              <a16:creationId xmlns:a16="http://schemas.microsoft.com/office/drawing/2014/main" id="{00000000-0008-0000-0D00-000080000000}"/>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50747</xdr:rowOff>
    </xdr:from>
    <xdr:ext cx="405111" cy="259045"/>
    <xdr:sp macro="" textlink="">
      <xdr:nvSpPr>
        <xdr:cNvPr id="129" name="債務償還可能年数最大値テキスト">
          <a:extLst>
            <a:ext uri="{FF2B5EF4-FFF2-40B4-BE49-F238E27FC236}">
              <a16:creationId xmlns:a16="http://schemas.microsoft.com/office/drawing/2014/main" id="{00000000-0008-0000-0D00-000081000000}"/>
            </a:ext>
          </a:extLst>
        </xdr:cNvPr>
        <xdr:cNvSpPr txBox="1"/>
      </xdr:nvSpPr>
      <xdr:spPr>
        <a:xfrm>
          <a:off x="14846300" y="527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104070</xdr:rowOff>
    </xdr:from>
    <xdr:to>
      <xdr:col>76</xdr:col>
      <xdr:colOff>111125</xdr:colOff>
      <xdr:row>27</xdr:row>
      <xdr:rowOff>104070</xdr:rowOff>
    </xdr:to>
    <xdr:cxnSp macro="">
      <xdr:nvCxnSpPr>
        <xdr:cNvPr id="130" name="直線コネクタ 129">
          <a:extLst>
            <a:ext uri="{FF2B5EF4-FFF2-40B4-BE49-F238E27FC236}">
              <a16:creationId xmlns:a16="http://schemas.microsoft.com/office/drawing/2014/main" id="{00000000-0008-0000-0D00-000082000000}"/>
            </a:ext>
          </a:extLst>
        </xdr:cNvPr>
        <xdr:cNvCxnSpPr/>
      </xdr:nvCxnSpPr>
      <xdr:spPr>
        <a:xfrm>
          <a:off x="14706600" y="5504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145997</xdr:rowOff>
    </xdr:from>
    <xdr:ext cx="340478" cy="259045"/>
    <xdr:sp macro="" textlink="">
      <xdr:nvSpPr>
        <xdr:cNvPr id="131" name="債務償還可能年数平均値テキスト">
          <a:extLst>
            <a:ext uri="{FF2B5EF4-FFF2-40B4-BE49-F238E27FC236}">
              <a16:creationId xmlns:a16="http://schemas.microsoft.com/office/drawing/2014/main" id="{00000000-0008-0000-0D00-000083000000}"/>
            </a:ext>
          </a:extLst>
        </xdr:cNvPr>
        <xdr:cNvSpPr txBox="1"/>
      </xdr:nvSpPr>
      <xdr:spPr>
        <a:xfrm>
          <a:off x="14846300" y="6061022"/>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123120</xdr:rowOff>
    </xdr:from>
    <xdr:to>
      <xdr:col>76</xdr:col>
      <xdr:colOff>73025</xdr:colOff>
      <xdr:row>32</xdr:row>
      <xdr:rowOff>53270</xdr:rowOff>
    </xdr:to>
    <xdr:sp macro="" textlink="">
      <xdr:nvSpPr>
        <xdr:cNvPr id="132" name="フローチャート: 判断 131">
          <a:extLst>
            <a:ext uri="{FF2B5EF4-FFF2-40B4-BE49-F238E27FC236}">
              <a16:creationId xmlns:a16="http://schemas.microsoft.com/office/drawing/2014/main" id="{00000000-0008-0000-0D00-000084000000}"/>
            </a:ext>
          </a:extLst>
        </xdr:cNvPr>
        <xdr:cNvSpPr/>
      </xdr:nvSpPr>
      <xdr:spPr>
        <a:xfrm>
          <a:off x="14744700" y="620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00000000-0008-0000-0D00-000085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00000000-0008-0000-0D00-000086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00000000-0008-0000-0D00-000087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00000000-0008-0000-0D00-000088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00000000-0008-0000-0D00-000089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34</xdr:row>
      <xdr:rowOff>64558</xdr:rowOff>
    </xdr:from>
    <xdr:to>
      <xdr:col>76</xdr:col>
      <xdr:colOff>73025</xdr:colOff>
      <xdr:row>34</xdr:row>
      <xdr:rowOff>166158</xdr:rowOff>
    </xdr:to>
    <xdr:sp macro="" textlink="">
      <xdr:nvSpPr>
        <xdr:cNvPr id="138" name="楕円 137">
          <a:extLst>
            <a:ext uri="{FF2B5EF4-FFF2-40B4-BE49-F238E27FC236}">
              <a16:creationId xmlns:a16="http://schemas.microsoft.com/office/drawing/2014/main" id="{00000000-0008-0000-0D00-00008A000000}"/>
            </a:ext>
          </a:extLst>
        </xdr:cNvPr>
        <xdr:cNvSpPr/>
      </xdr:nvSpPr>
      <xdr:spPr>
        <a:xfrm>
          <a:off x="14744700" y="6665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150935</xdr:rowOff>
    </xdr:from>
    <xdr:ext cx="340478" cy="259045"/>
    <xdr:sp macro="" textlink="">
      <xdr:nvSpPr>
        <xdr:cNvPr id="139" name="債務償還可能年数該当値テキスト">
          <a:extLst>
            <a:ext uri="{FF2B5EF4-FFF2-40B4-BE49-F238E27FC236}">
              <a16:creationId xmlns:a16="http://schemas.microsoft.com/office/drawing/2014/main" id="{00000000-0008-0000-0D00-00008B000000}"/>
            </a:ext>
          </a:extLst>
        </xdr:cNvPr>
        <xdr:cNvSpPr txBox="1"/>
      </xdr:nvSpPr>
      <xdr:spPr>
        <a:xfrm>
          <a:off x="14846300" y="65803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0" name="正方形/長方形 139">
          <a:extLst>
            <a:ext uri="{FF2B5EF4-FFF2-40B4-BE49-F238E27FC236}">
              <a16:creationId xmlns:a16="http://schemas.microsoft.com/office/drawing/2014/main" id="{00000000-0008-0000-0D00-00008C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1" name="正方形/長方形 140">
          <a:extLst>
            <a:ext uri="{FF2B5EF4-FFF2-40B4-BE49-F238E27FC236}">
              <a16:creationId xmlns:a16="http://schemas.microsoft.com/office/drawing/2014/main" id="{00000000-0008-0000-0D00-00008D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2" name="テキスト ボックス 141">
          <a:extLst>
            <a:ext uri="{FF2B5EF4-FFF2-40B4-BE49-F238E27FC236}">
              <a16:creationId xmlns:a16="http://schemas.microsoft.com/office/drawing/2014/main" id="{00000000-0008-0000-0D00-00008E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3" name="テキスト ボックス 142">
          <a:extLst>
            <a:ext uri="{FF2B5EF4-FFF2-40B4-BE49-F238E27FC236}">
              <a16:creationId xmlns:a16="http://schemas.microsoft.com/office/drawing/2014/main" id="{00000000-0008-0000-0D00-00008F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4" name="テキスト ボックス 143">
          <a:extLst>
            <a:ext uri="{FF2B5EF4-FFF2-40B4-BE49-F238E27FC236}">
              <a16:creationId xmlns:a16="http://schemas.microsoft.com/office/drawing/2014/main" id="{00000000-0008-0000-0D00-000090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5" name="テキスト ボックス 144">
          <a:extLst>
            <a:ext uri="{FF2B5EF4-FFF2-40B4-BE49-F238E27FC236}">
              <a16:creationId xmlns:a16="http://schemas.microsoft.com/office/drawing/2014/main" id="{00000000-0008-0000-0D00-000091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佐賀県太良町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9,005
8,965
74.30
7,090,596
6,964,820
124,839
3,241,127
4,736,244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E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E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E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00000000-0008-0000-0E00-00002A000000}"/>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00000000-0008-0000-0E00-00002B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00000000-0008-0000-0E00-00002C000000}"/>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00000000-0008-0000-0E00-00002D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00000000-0008-0000-0E00-00002E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00000000-0008-0000-0E00-00002F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00000000-0008-0000-0E00-000030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00000000-0008-0000-0E00-000031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00000000-0008-0000-0E00-000032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00000000-0008-0000-0E00-000033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00000000-0008-0000-0E00-000034000000}"/>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00000000-0008-0000-0E00-000035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00000000-0008-0000-0E00-000036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00000000-0008-0000-0E00-000037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142875</xdr:rowOff>
    </xdr:from>
    <xdr:to>
      <xdr:col>24</xdr:col>
      <xdr:colOff>62865</xdr:colOff>
      <xdr:row>41</xdr:row>
      <xdr:rowOff>22860</xdr:rowOff>
    </xdr:to>
    <xdr:cxnSp macro="">
      <xdr:nvCxnSpPr>
        <xdr:cNvPr id="56" name="直線コネクタ 55">
          <a:extLst>
            <a:ext uri="{FF2B5EF4-FFF2-40B4-BE49-F238E27FC236}">
              <a16:creationId xmlns:a16="http://schemas.microsoft.com/office/drawing/2014/main" id="{00000000-0008-0000-0E00-000038000000}"/>
            </a:ext>
          </a:extLst>
        </xdr:cNvPr>
        <xdr:cNvCxnSpPr/>
      </xdr:nvCxnSpPr>
      <xdr:spPr>
        <a:xfrm flipV="1">
          <a:off x="4634865" y="5800725"/>
          <a:ext cx="0" cy="1251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26687</xdr:rowOff>
    </xdr:from>
    <xdr:ext cx="405111" cy="259045"/>
    <xdr:sp macro="" textlink="">
      <xdr:nvSpPr>
        <xdr:cNvPr id="57" name="【道路】&#10;有形固定資産減価償却率最小値テキスト">
          <a:extLst>
            <a:ext uri="{FF2B5EF4-FFF2-40B4-BE49-F238E27FC236}">
              <a16:creationId xmlns:a16="http://schemas.microsoft.com/office/drawing/2014/main" id="{00000000-0008-0000-0E00-000039000000}"/>
            </a:ext>
          </a:extLst>
        </xdr:cNvPr>
        <xdr:cNvSpPr txBox="1"/>
      </xdr:nvSpPr>
      <xdr:spPr>
        <a:xfrm>
          <a:off x="4673600" y="705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22860</xdr:rowOff>
    </xdr:from>
    <xdr:to>
      <xdr:col>24</xdr:col>
      <xdr:colOff>152400</xdr:colOff>
      <xdr:row>41</xdr:row>
      <xdr:rowOff>22860</xdr:rowOff>
    </xdr:to>
    <xdr:cxnSp macro="">
      <xdr:nvCxnSpPr>
        <xdr:cNvPr id="58" name="直線コネクタ 57">
          <a:extLst>
            <a:ext uri="{FF2B5EF4-FFF2-40B4-BE49-F238E27FC236}">
              <a16:creationId xmlns:a16="http://schemas.microsoft.com/office/drawing/2014/main" id="{00000000-0008-0000-0E00-00003A000000}"/>
            </a:ext>
          </a:extLst>
        </xdr:cNvPr>
        <xdr:cNvCxnSpPr/>
      </xdr:nvCxnSpPr>
      <xdr:spPr>
        <a:xfrm>
          <a:off x="4546600" y="7052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89552</xdr:rowOff>
    </xdr:from>
    <xdr:ext cx="405111" cy="259045"/>
    <xdr:sp macro="" textlink="">
      <xdr:nvSpPr>
        <xdr:cNvPr id="59" name="【道路】&#10;有形固定資産減価償却率最大値テキスト">
          <a:extLst>
            <a:ext uri="{FF2B5EF4-FFF2-40B4-BE49-F238E27FC236}">
              <a16:creationId xmlns:a16="http://schemas.microsoft.com/office/drawing/2014/main" id="{00000000-0008-0000-0E00-00003B000000}"/>
            </a:ext>
          </a:extLst>
        </xdr:cNvPr>
        <xdr:cNvSpPr txBox="1"/>
      </xdr:nvSpPr>
      <xdr:spPr>
        <a:xfrm>
          <a:off x="4673600" y="557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142875</xdr:rowOff>
    </xdr:from>
    <xdr:to>
      <xdr:col>24</xdr:col>
      <xdr:colOff>152400</xdr:colOff>
      <xdr:row>33</xdr:row>
      <xdr:rowOff>142875</xdr:rowOff>
    </xdr:to>
    <xdr:cxnSp macro="">
      <xdr:nvCxnSpPr>
        <xdr:cNvPr id="60" name="直線コネクタ 59">
          <a:extLst>
            <a:ext uri="{FF2B5EF4-FFF2-40B4-BE49-F238E27FC236}">
              <a16:creationId xmlns:a16="http://schemas.microsoft.com/office/drawing/2014/main" id="{00000000-0008-0000-0E00-00003C000000}"/>
            </a:ext>
          </a:extLst>
        </xdr:cNvPr>
        <xdr:cNvCxnSpPr/>
      </xdr:nvCxnSpPr>
      <xdr:spPr>
        <a:xfrm>
          <a:off x="4546600" y="580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76852</xdr:rowOff>
    </xdr:from>
    <xdr:ext cx="405111" cy="259045"/>
    <xdr:sp macro="" textlink="">
      <xdr:nvSpPr>
        <xdr:cNvPr id="61" name="【道路】&#10;有形固定資産減価償却率平均値テキスト">
          <a:extLst>
            <a:ext uri="{FF2B5EF4-FFF2-40B4-BE49-F238E27FC236}">
              <a16:creationId xmlns:a16="http://schemas.microsoft.com/office/drawing/2014/main" id="{00000000-0008-0000-0E00-00003D000000}"/>
            </a:ext>
          </a:extLst>
        </xdr:cNvPr>
        <xdr:cNvSpPr txBox="1"/>
      </xdr:nvSpPr>
      <xdr:spPr>
        <a:xfrm>
          <a:off x="4673600" y="62490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53975</xdr:rowOff>
    </xdr:from>
    <xdr:to>
      <xdr:col>24</xdr:col>
      <xdr:colOff>114300</xdr:colOff>
      <xdr:row>37</xdr:row>
      <xdr:rowOff>155575</xdr:rowOff>
    </xdr:to>
    <xdr:sp macro="" textlink="">
      <xdr:nvSpPr>
        <xdr:cNvPr id="62" name="フローチャート: 判断 61">
          <a:extLst>
            <a:ext uri="{FF2B5EF4-FFF2-40B4-BE49-F238E27FC236}">
              <a16:creationId xmlns:a16="http://schemas.microsoft.com/office/drawing/2014/main" id="{00000000-0008-0000-0E00-00003E000000}"/>
            </a:ext>
          </a:extLst>
        </xdr:cNvPr>
        <xdr:cNvSpPr/>
      </xdr:nvSpPr>
      <xdr:spPr>
        <a:xfrm>
          <a:off x="45847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139700</xdr:rowOff>
    </xdr:from>
    <xdr:to>
      <xdr:col>20</xdr:col>
      <xdr:colOff>38100</xdr:colOff>
      <xdr:row>38</xdr:row>
      <xdr:rowOff>69850</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3746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158750</xdr:rowOff>
    </xdr:from>
    <xdr:to>
      <xdr:col>15</xdr:col>
      <xdr:colOff>101600</xdr:colOff>
      <xdr:row>38</xdr:row>
      <xdr:rowOff>88900</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2857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00000000-0008-0000-0E00-000041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E00-000042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E00-000043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4445</xdr:rowOff>
    </xdr:from>
    <xdr:to>
      <xdr:col>24</xdr:col>
      <xdr:colOff>114300</xdr:colOff>
      <xdr:row>39</xdr:row>
      <xdr:rowOff>106045</xdr:rowOff>
    </xdr:to>
    <xdr:sp macro="" textlink="">
      <xdr:nvSpPr>
        <xdr:cNvPr id="70" name="楕円 69">
          <a:extLst>
            <a:ext uri="{FF2B5EF4-FFF2-40B4-BE49-F238E27FC236}">
              <a16:creationId xmlns:a16="http://schemas.microsoft.com/office/drawing/2014/main" id="{00000000-0008-0000-0E00-000046000000}"/>
            </a:ext>
          </a:extLst>
        </xdr:cNvPr>
        <xdr:cNvSpPr/>
      </xdr:nvSpPr>
      <xdr:spPr>
        <a:xfrm>
          <a:off x="4584700" y="669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154322</xdr:rowOff>
    </xdr:from>
    <xdr:ext cx="405111" cy="259045"/>
    <xdr:sp macro="" textlink="">
      <xdr:nvSpPr>
        <xdr:cNvPr id="71" name="【道路】&#10;有形固定資産減価償却率該当値テキスト">
          <a:extLst>
            <a:ext uri="{FF2B5EF4-FFF2-40B4-BE49-F238E27FC236}">
              <a16:creationId xmlns:a16="http://schemas.microsoft.com/office/drawing/2014/main" id="{00000000-0008-0000-0E00-000047000000}"/>
            </a:ext>
          </a:extLst>
        </xdr:cNvPr>
        <xdr:cNvSpPr txBox="1"/>
      </xdr:nvSpPr>
      <xdr:spPr>
        <a:xfrm>
          <a:off x="4673600" y="666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67310</xdr:rowOff>
    </xdr:from>
    <xdr:to>
      <xdr:col>20</xdr:col>
      <xdr:colOff>38100</xdr:colOff>
      <xdr:row>39</xdr:row>
      <xdr:rowOff>168910</xdr:rowOff>
    </xdr:to>
    <xdr:sp macro="" textlink="">
      <xdr:nvSpPr>
        <xdr:cNvPr id="72" name="楕円 71">
          <a:extLst>
            <a:ext uri="{FF2B5EF4-FFF2-40B4-BE49-F238E27FC236}">
              <a16:creationId xmlns:a16="http://schemas.microsoft.com/office/drawing/2014/main" id="{00000000-0008-0000-0E00-000048000000}"/>
            </a:ext>
          </a:extLst>
        </xdr:cNvPr>
        <xdr:cNvSpPr/>
      </xdr:nvSpPr>
      <xdr:spPr>
        <a:xfrm>
          <a:off x="3746500" y="675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55245</xdr:rowOff>
    </xdr:from>
    <xdr:to>
      <xdr:col>24</xdr:col>
      <xdr:colOff>63500</xdr:colOff>
      <xdr:row>39</xdr:row>
      <xdr:rowOff>118110</xdr:rowOff>
    </xdr:to>
    <xdr:cxnSp macro="">
      <xdr:nvCxnSpPr>
        <xdr:cNvPr id="73" name="直線コネクタ 72">
          <a:extLst>
            <a:ext uri="{FF2B5EF4-FFF2-40B4-BE49-F238E27FC236}">
              <a16:creationId xmlns:a16="http://schemas.microsoft.com/office/drawing/2014/main" id="{00000000-0008-0000-0E00-000049000000}"/>
            </a:ext>
          </a:extLst>
        </xdr:cNvPr>
        <xdr:cNvCxnSpPr/>
      </xdr:nvCxnSpPr>
      <xdr:spPr>
        <a:xfrm flipV="1">
          <a:off x="3797300" y="6741795"/>
          <a:ext cx="8382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135890</xdr:rowOff>
    </xdr:from>
    <xdr:to>
      <xdr:col>15</xdr:col>
      <xdr:colOff>101600</xdr:colOff>
      <xdr:row>40</xdr:row>
      <xdr:rowOff>66040</xdr:rowOff>
    </xdr:to>
    <xdr:sp macro="" textlink="">
      <xdr:nvSpPr>
        <xdr:cNvPr id="74" name="楕円 73">
          <a:extLst>
            <a:ext uri="{FF2B5EF4-FFF2-40B4-BE49-F238E27FC236}">
              <a16:creationId xmlns:a16="http://schemas.microsoft.com/office/drawing/2014/main" id="{00000000-0008-0000-0E00-00004A000000}"/>
            </a:ext>
          </a:extLst>
        </xdr:cNvPr>
        <xdr:cNvSpPr/>
      </xdr:nvSpPr>
      <xdr:spPr>
        <a:xfrm>
          <a:off x="2857500" y="682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118110</xdr:rowOff>
    </xdr:from>
    <xdr:to>
      <xdr:col>19</xdr:col>
      <xdr:colOff>177800</xdr:colOff>
      <xdr:row>40</xdr:row>
      <xdr:rowOff>15240</xdr:rowOff>
    </xdr:to>
    <xdr:cxnSp macro="">
      <xdr:nvCxnSpPr>
        <xdr:cNvPr id="75" name="直線コネクタ 74">
          <a:extLst>
            <a:ext uri="{FF2B5EF4-FFF2-40B4-BE49-F238E27FC236}">
              <a16:creationId xmlns:a16="http://schemas.microsoft.com/office/drawing/2014/main" id="{00000000-0008-0000-0E00-00004B000000}"/>
            </a:ext>
          </a:extLst>
        </xdr:cNvPr>
        <xdr:cNvCxnSpPr/>
      </xdr:nvCxnSpPr>
      <xdr:spPr>
        <a:xfrm flipV="1">
          <a:off x="2908300" y="68046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86377</xdr:rowOff>
    </xdr:from>
    <xdr:ext cx="405111" cy="259045"/>
    <xdr:sp macro="" textlink="">
      <xdr:nvSpPr>
        <xdr:cNvPr id="76" name="n_1aveValue【道路】&#10;有形固定資産減価償却率">
          <a:extLst>
            <a:ext uri="{FF2B5EF4-FFF2-40B4-BE49-F238E27FC236}">
              <a16:creationId xmlns:a16="http://schemas.microsoft.com/office/drawing/2014/main" id="{00000000-0008-0000-0E00-00004C000000}"/>
            </a:ext>
          </a:extLst>
        </xdr:cNvPr>
        <xdr:cNvSpPr txBox="1"/>
      </xdr:nvSpPr>
      <xdr:spPr>
        <a:xfrm>
          <a:off x="3582044" y="625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105427</xdr:rowOff>
    </xdr:from>
    <xdr:ext cx="405111" cy="259045"/>
    <xdr:sp macro="" textlink="">
      <xdr:nvSpPr>
        <xdr:cNvPr id="77" name="n_2aveValue【道路】&#10;有形固定資産減価償却率">
          <a:extLst>
            <a:ext uri="{FF2B5EF4-FFF2-40B4-BE49-F238E27FC236}">
              <a16:creationId xmlns:a16="http://schemas.microsoft.com/office/drawing/2014/main" id="{00000000-0008-0000-0E00-00004D000000}"/>
            </a:ext>
          </a:extLst>
        </xdr:cNvPr>
        <xdr:cNvSpPr txBox="1"/>
      </xdr:nvSpPr>
      <xdr:spPr>
        <a:xfrm>
          <a:off x="2705744" y="627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160037</xdr:rowOff>
    </xdr:from>
    <xdr:ext cx="405111" cy="259045"/>
    <xdr:sp macro="" textlink="">
      <xdr:nvSpPr>
        <xdr:cNvPr id="78" name="n_1mainValue【道路】&#10;有形固定資産減価償却率">
          <a:extLst>
            <a:ext uri="{FF2B5EF4-FFF2-40B4-BE49-F238E27FC236}">
              <a16:creationId xmlns:a16="http://schemas.microsoft.com/office/drawing/2014/main" id="{00000000-0008-0000-0E00-00004E000000}"/>
            </a:ext>
          </a:extLst>
        </xdr:cNvPr>
        <xdr:cNvSpPr txBox="1"/>
      </xdr:nvSpPr>
      <xdr:spPr>
        <a:xfrm>
          <a:off x="3582044" y="6846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57167</xdr:rowOff>
    </xdr:from>
    <xdr:ext cx="405111" cy="259045"/>
    <xdr:sp macro="" textlink="">
      <xdr:nvSpPr>
        <xdr:cNvPr id="79" name="n_2mainValue【道路】&#10;有形固定資産減価償却率">
          <a:extLst>
            <a:ext uri="{FF2B5EF4-FFF2-40B4-BE49-F238E27FC236}">
              <a16:creationId xmlns:a16="http://schemas.microsoft.com/office/drawing/2014/main" id="{00000000-0008-0000-0E00-00004F000000}"/>
            </a:ext>
          </a:extLst>
        </xdr:cNvPr>
        <xdr:cNvSpPr txBox="1"/>
      </xdr:nvSpPr>
      <xdr:spPr>
        <a:xfrm>
          <a:off x="2705744" y="691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a:extLst>
            <a:ext uri="{FF2B5EF4-FFF2-40B4-BE49-F238E27FC236}">
              <a16:creationId xmlns:a16="http://schemas.microsoft.com/office/drawing/2014/main" id="{00000000-0008-0000-0E00-000050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a:extLst>
            <a:ext uri="{FF2B5EF4-FFF2-40B4-BE49-F238E27FC236}">
              <a16:creationId xmlns:a16="http://schemas.microsoft.com/office/drawing/2014/main" id="{00000000-0008-0000-0E00-000051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a:extLst>
            <a:ext uri="{FF2B5EF4-FFF2-40B4-BE49-F238E27FC236}">
              <a16:creationId xmlns:a16="http://schemas.microsoft.com/office/drawing/2014/main" id="{00000000-0008-0000-0E00-000052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a:extLst>
            <a:ext uri="{FF2B5EF4-FFF2-40B4-BE49-F238E27FC236}">
              <a16:creationId xmlns:a16="http://schemas.microsoft.com/office/drawing/2014/main" id="{00000000-0008-0000-0E00-000053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a:extLst>
            <a:ext uri="{FF2B5EF4-FFF2-40B4-BE49-F238E27FC236}">
              <a16:creationId xmlns:a16="http://schemas.microsoft.com/office/drawing/2014/main" id="{00000000-0008-0000-0E00-000054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a:extLst>
            <a:ext uri="{FF2B5EF4-FFF2-40B4-BE49-F238E27FC236}">
              <a16:creationId xmlns:a16="http://schemas.microsoft.com/office/drawing/2014/main" id="{00000000-0008-0000-0E00-000055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a:extLst>
            <a:ext uri="{FF2B5EF4-FFF2-40B4-BE49-F238E27FC236}">
              <a16:creationId xmlns:a16="http://schemas.microsoft.com/office/drawing/2014/main" id="{00000000-0008-0000-0E00-000056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a:extLst>
            <a:ext uri="{FF2B5EF4-FFF2-40B4-BE49-F238E27FC236}">
              <a16:creationId xmlns:a16="http://schemas.microsoft.com/office/drawing/2014/main" id="{00000000-0008-0000-0E00-000057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a:extLst>
            <a:ext uri="{FF2B5EF4-FFF2-40B4-BE49-F238E27FC236}">
              <a16:creationId xmlns:a16="http://schemas.microsoft.com/office/drawing/2014/main" id="{00000000-0008-0000-0E00-000058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a:extLst>
            <a:ext uri="{FF2B5EF4-FFF2-40B4-BE49-F238E27FC236}">
              <a16:creationId xmlns:a16="http://schemas.microsoft.com/office/drawing/2014/main" id="{00000000-0008-0000-0E00-000059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0" name="直線コネクタ 89">
          <a:extLst>
            <a:ext uri="{FF2B5EF4-FFF2-40B4-BE49-F238E27FC236}">
              <a16:creationId xmlns:a16="http://schemas.microsoft.com/office/drawing/2014/main" id="{00000000-0008-0000-0E00-00005A000000}"/>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1" name="テキスト ボックス 90">
          <a:extLst>
            <a:ext uri="{FF2B5EF4-FFF2-40B4-BE49-F238E27FC236}">
              <a16:creationId xmlns:a16="http://schemas.microsoft.com/office/drawing/2014/main" id="{00000000-0008-0000-0E00-00005B000000}"/>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2" name="直線コネクタ 91">
          <a:extLst>
            <a:ext uri="{FF2B5EF4-FFF2-40B4-BE49-F238E27FC236}">
              <a16:creationId xmlns:a16="http://schemas.microsoft.com/office/drawing/2014/main" id="{00000000-0008-0000-0E00-00005C000000}"/>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3" name="テキスト ボックス 92">
          <a:extLst>
            <a:ext uri="{FF2B5EF4-FFF2-40B4-BE49-F238E27FC236}">
              <a16:creationId xmlns:a16="http://schemas.microsoft.com/office/drawing/2014/main" id="{00000000-0008-0000-0E00-00005D000000}"/>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4" name="直線コネクタ 93">
          <a:extLst>
            <a:ext uri="{FF2B5EF4-FFF2-40B4-BE49-F238E27FC236}">
              <a16:creationId xmlns:a16="http://schemas.microsoft.com/office/drawing/2014/main" id="{00000000-0008-0000-0E00-00005E000000}"/>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5" name="テキスト ボックス 94">
          <a:extLst>
            <a:ext uri="{FF2B5EF4-FFF2-40B4-BE49-F238E27FC236}">
              <a16:creationId xmlns:a16="http://schemas.microsoft.com/office/drawing/2014/main" id="{00000000-0008-0000-0E00-00005F000000}"/>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6" name="直線コネクタ 95">
          <a:extLst>
            <a:ext uri="{FF2B5EF4-FFF2-40B4-BE49-F238E27FC236}">
              <a16:creationId xmlns:a16="http://schemas.microsoft.com/office/drawing/2014/main" id="{00000000-0008-0000-0E00-000060000000}"/>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7" name="テキスト ボックス 96">
          <a:extLst>
            <a:ext uri="{FF2B5EF4-FFF2-40B4-BE49-F238E27FC236}">
              <a16:creationId xmlns:a16="http://schemas.microsoft.com/office/drawing/2014/main" id="{00000000-0008-0000-0E00-000061000000}"/>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8" name="直線コネクタ 97">
          <a:extLst>
            <a:ext uri="{FF2B5EF4-FFF2-40B4-BE49-F238E27FC236}">
              <a16:creationId xmlns:a16="http://schemas.microsoft.com/office/drawing/2014/main" id="{00000000-0008-0000-0E00-000062000000}"/>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15620</xdr:rowOff>
    </xdr:from>
    <xdr:ext cx="595419" cy="259045"/>
    <xdr:sp macro="" textlink="">
      <xdr:nvSpPr>
        <xdr:cNvPr id="99" name="テキスト ボックス 98">
          <a:extLst>
            <a:ext uri="{FF2B5EF4-FFF2-40B4-BE49-F238E27FC236}">
              <a16:creationId xmlns:a16="http://schemas.microsoft.com/office/drawing/2014/main" id="{00000000-0008-0000-0E00-000063000000}"/>
            </a:ext>
          </a:extLst>
        </xdr:cNvPr>
        <xdr:cNvSpPr txBox="1"/>
      </xdr:nvSpPr>
      <xdr:spPr>
        <a:xfrm>
          <a:off x="6008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01" name="テキスト ボックス 100">
          <a:extLst>
            <a:ext uri="{FF2B5EF4-FFF2-40B4-BE49-F238E27FC236}">
              <a16:creationId xmlns:a16="http://schemas.microsoft.com/office/drawing/2014/main" id="{00000000-0008-0000-0E00-000065000000}"/>
            </a:ext>
          </a:extLst>
        </xdr:cNvPr>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a:extLst>
            <a:ext uri="{FF2B5EF4-FFF2-40B4-BE49-F238E27FC236}">
              <a16:creationId xmlns:a16="http://schemas.microsoft.com/office/drawing/2014/main" id="{00000000-0008-0000-0E00-000066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3" name="テキスト ボックス 102">
          <a:extLst>
            <a:ext uri="{FF2B5EF4-FFF2-40B4-BE49-F238E27FC236}">
              <a16:creationId xmlns:a16="http://schemas.microsoft.com/office/drawing/2014/main" id="{00000000-0008-0000-0E00-000067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a:extLst>
            <a:ext uri="{FF2B5EF4-FFF2-40B4-BE49-F238E27FC236}">
              <a16:creationId xmlns:a16="http://schemas.microsoft.com/office/drawing/2014/main" id="{00000000-0008-0000-0E00-000068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43989</xdr:rowOff>
    </xdr:from>
    <xdr:to>
      <xdr:col>54</xdr:col>
      <xdr:colOff>189865</xdr:colOff>
      <xdr:row>41</xdr:row>
      <xdr:rowOff>168032</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flipV="1">
          <a:off x="10476865" y="5701839"/>
          <a:ext cx="0" cy="1495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409</xdr:rowOff>
    </xdr:from>
    <xdr:ext cx="469744" cy="259045"/>
    <xdr:sp macro="" textlink="">
      <xdr:nvSpPr>
        <xdr:cNvPr id="106" name="【道路】&#10;一人当たり延長最小値テキスト">
          <a:extLst>
            <a:ext uri="{FF2B5EF4-FFF2-40B4-BE49-F238E27FC236}">
              <a16:creationId xmlns:a16="http://schemas.microsoft.com/office/drawing/2014/main" id="{00000000-0008-0000-0E00-00006A000000}"/>
            </a:ext>
          </a:extLst>
        </xdr:cNvPr>
        <xdr:cNvSpPr txBox="1"/>
      </xdr:nvSpPr>
      <xdr:spPr>
        <a:xfrm>
          <a:off x="10515600" y="7201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168032</xdr:rowOff>
    </xdr:from>
    <xdr:to>
      <xdr:col>55</xdr:col>
      <xdr:colOff>88900</xdr:colOff>
      <xdr:row>41</xdr:row>
      <xdr:rowOff>168032</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10388600" y="7197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162116</xdr:rowOff>
    </xdr:from>
    <xdr:ext cx="599010" cy="259045"/>
    <xdr:sp macro="" textlink="">
      <xdr:nvSpPr>
        <xdr:cNvPr id="108" name="【道路】&#10;一人当たり延長最大値テキスト">
          <a:extLst>
            <a:ext uri="{FF2B5EF4-FFF2-40B4-BE49-F238E27FC236}">
              <a16:creationId xmlns:a16="http://schemas.microsoft.com/office/drawing/2014/main" id="{00000000-0008-0000-0E00-00006C000000}"/>
            </a:ext>
          </a:extLst>
        </xdr:cNvPr>
        <xdr:cNvSpPr txBox="1"/>
      </xdr:nvSpPr>
      <xdr:spPr>
        <a:xfrm>
          <a:off x="10515600" y="5477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43989</xdr:rowOff>
    </xdr:from>
    <xdr:to>
      <xdr:col>55</xdr:col>
      <xdr:colOff>88900</xdr:colOff>
      <xdr:row>33</xdr:row>
      <xdr:rowOff>43989</xdr:rowOff>
    </xdr:to>
    <xdr:cxnSp macro="">
      <xdr:nvCxnSpPr>
        <xdr:cNvPr id="109" name="直線コネクタ 108">
          <a:extLst>
            <a:ext uri="{FF2B5EF4-FFF2-40B4-BE49-F238E27FC236}">
              <a16:creationId xmlns:a16="http://schemas.microsoft.com/office/drawing/2014/main" id="{00000000-0008-0000-0E00-00006D000000}"/>
            </a:ext>
          </a:extLst>
        </xdr:cNvPr>
        <xdr:cNvCxnSpPr/>
      </xdr:nvCxnSpPr>
      <xdr:spPr>
        <a:xfrm>
          <a:off x="10388600" y="5701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49072</xdr:rowOff>
    </xdr:from>
    <xdr:ext cx="534377" cy="259045"/>
    <xdr:sp macro="" textlink="">
      <xdr:nvSpPr>
        <xdr:cNvPr id="110" name="【道路】&#10;一人当たり延長平均値テキスト">
          <a:extLst>
            <a:ext uri="{FF2B5EF4-FFF2-40B4-BE49-F238E27FC236}">
              <a16:creationId xmlns:a16="http://schemas.microsoft.com/office/drawing/2014/main" id="{00000000-0008-0000-0E00-00006E000000}"/>
            </a:ext>
          </a:extLst>
        </xdr:cNvPr>
        <xdr:cNvSpPr txBox="1"/>
      </xdr:nvSpPr>
      <xdr:spPr>
        <a:xfrm>
          <a:off x="10515600" y="6564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26195</xdr:rowOff>
    </xdr:from>
    <xdr:to>
      <xdr:col>55</xdr:col>
      <xdr:colOff>50800</xdr:colOff>
      <xdr:row>39</xdr:row>
      <xdr:rowOff>127795</xdr:rowOff>
    </xdr:to>
    <xdr:sp macro="" textlink="">
      <xdr:nvSpPr>
        <xdr:cNvPr id="111" name="フローチャート: 判断 110">
          <a:extLst>
            <a:ext uri="{FF2B5EF4-FFF2-40B4-BE49-F238E27FC236}">
              <a16:creationId xmlns:a16="http://schemas.microsoft.com/office/drawing/2014/main" id="{00000000-0008-0000-0E00-00006F000000}"/>
            </a:ext>
          </a:extLst>
        </xdr:cNvPr>
        <xdr:cNvSpPr/>
      </xdr:nvSpPr>
      <xdr:spPr>
        <a:xfrm>
          <a:off x="10426700" y="671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84020</xdr:rowOff>
    </xdr:from>
    <xdr:to>
      <xdr:col>50</xdr:col>
      <xdr:colOff>165100</xdr:colOff>
      <xdr:row>39</xdr:row>
      <xdr:rowOff>14170</xdr:rowOff>
    </xdr:to>
    <xdr:sp macro="" textlink="">
      <xdr:nvSpPr>
        <xdr:cNvPr id="112" name="フローチャート: 判断 111">
          <a:extLst>
            <a:ext uri="{FF2B5EF4-FFF2-40B4-BE49-F238E27FC236}">
              <a16:creationId xmlns:a16="http://schemas.microsoft.com/office/drawing/2014/main" id="{00000000-0008-0000-0E00-000070000000}"/>
            </a:ext>
          </a:extLst>
        </xdr:cNvPr>
        <xdr:cNvSpPr/>
      </xdr:nvSpPr>
      <xdr:spPr>
        <a:xfrm>
          <a:off x="9588500" y="659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129860</xdr:rowOff>
    </xdr:from>
    <xdr:to>
      <xdr:col>46</xdr:col>
      <xdr:colOff>38100</xdr:colOff>
      <xdr:row>39</xdr:row>
      <xdr:rowOff>60010</xdr:rowOff>
    </xdr:to>
    <xdr:sp macro="" textlink="">
      <xdr:nvSpPr>
        <xdr:cNvPr id="113" name="フローチャート: 判断 112">
          <a:extLst>
            <a:ext uri="{FF2B5EF4-FFF2-40B4-BE49-F238E27FC236}">
              <a16:creationId xmlns:a16="http://schemas.microsoft.com/office/drawing/2014/main" id="{00000000-0008-0000-0E00-000071000000}"/>
            </a:ext>
          </a:extLst>
        </xdr:cNvPr>
        <xdr:cNvSpPr/>
      </xdr:nvSpPr>
      <xdr:spPr>
        <a:xfrm>
          <a:off x="8699500" y="664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00000000-0008-0000-0E00-000072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00000000-0008-0000-0E00-000073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00000000-0008-0000-0E00-000074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00000000-0008-0000-0E00-000075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00000000-0008-0000-0E00-000076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136717</xdr:rowOff>
    </xdr:from>
    <xdr:to>
      <xdr:col>55</xdr:col>
      <xdr:colOff>50800</xdr:colOff>
      <xdr:row>40</xdr:row>
      <xdr:rowOff>66867</xdr:rowOff>
    </xdr:to>
    <xdr:sp macro="" textlink="">
      <xdr:nvSpPr>
        <xdr:cNvPr id="119" name="楕円 118">
          <a:extLst>
            <a:ext uri="{FF2B5EF4-FFF2-40B4-BE49-F238E27FC236}">
              <a16:creationId xmlns:a16="http://schemas.microsoft.com/office/drawing/2014/main" id="{00000000-0008-0000-0E00-000077000000}"/>
            </a:ext>
          </a:extLst>
        </xdr:cNvPr>
        <xdr:cNvSpPr/>
      </xdr:nvSpPr>
      <xdr:spPr>
        <a:xfrm>
          <a:off x="10426700" y="6823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115144</xdr:rowOff>
    </xdr:from>
    <xdr:ext cx="534377" cy="259045"/>
    <xdr:sp macro="" textlink="">
      <xdr:nvSpPr>
        <xdr:cNvPr id="120" name="【道路】&#10;一人当たり延長該当値テキスト">
          <a:extLst>
            <a:ext uri="{FF2B5EF4-FFF2-40B4-BE49-F238E27FC236}">
              <a16:creationId xmlns:a16="http://schemas.microsoft.com/office/drawing/2014/main" id="{00000000-0008-0000-0E00-000078000000}"/>
            </a:ext>
          </a:extLst>
        </xdr:cNvPr>
        <xdr:cNvSpPr txBox="1"/>
      </xdr:nvSpPr>
      <xdr:spPr>
        <a:xfrm>
          <a:off x="10515600" y="6801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150847</xdr:rowOff>
    </xdr:from>
    <xdr:to>
      <xdr:col>50</xdr:col>
      <xdr:colOff>165100</xdr:colOff>
      <xdr:row>40</xdr:row>
      <xdr:rowOff>80997</xdr:rowOff>
    </xdr:to>
    <xdr:sp macro="" textlink="">
      <xdr:nvSpPr>
        <xdr:cNvPr id="121" name="楕円 120">
          <a:extLst>
            <a:ext uri="{FF2B5EF4-FFF2-40B4-BE49-F238E27FC236}">
              <a16:creationId xmlns:a16="http://schemas.microsoft.com/office/drawing/2014/main" id="{00000000-0008-0000-0E00-000079000000}"/>
            </a:ext>
          </a:extLst>
        </xdr:cNvPr>
        <xdr:cNvSpPr/>
      </xdr:nvSpPr>
      <xdr:spPr>
        <a:xfrm>
          <a:off x="9588500" y="683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16067</xdr:rowOff>
    </xdr:from>
    <xdr:to>
      <xdr:col>55</xdr:col>
      <xdr:colOff>0</xdr:colOff>
      <xdr:row>40</xdr:row>
      <xdr:rowOff>30197</xdr:rowOff>
    </xdr:to>
    <xdr:cxnSp macro="">
      <xdr:nvCxnSpPr>
        <xdr:cNvPr id="122" name="直線コネクタ 121">
          <a:extLst>
            <a:ext uri="{FF2B5EF4-FFF2-40B4-BE49-F238E27FC236}">
              <a16:creationId xmlns:a16="http://schemas.microsoft.com/office/drawing/2014/main" id="{00000000-0008-0000-0E00-00007A000000}"/>
            </a:ext>
          </a:extLst>
        </xdr:cNvPr>
        <xdr:cNvCxnSpPr/>
      </xdr:nvCxnSpPr>
      <xdr:spPr>
        <a:xfrm flipV="1">
          <a:off x="9639300" y="6874067"/>
          <a:ext cx="838200" cy="1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97006</xdr:rowOff>
    </xdr:from>
    <xdr:to>
      <xdr:col>46</xdr:col>
      <xdr:colOff>38100</xdr:colOff>
      <xdr:row>41</xdr:row>
      <xdr:rowOff>27156</xdr:rowOff>
    </xdr:to>
    <xdr:sp macro="" textlink="">
      <xdr:nvSpPr>
        <xdr:cNvPr id="123" name="楕円 122">
          <a:extLst>
            <a:ext uri="{FF2B5EF4-FFF2-40B4-BE49-F238E27FC236}">
              <a16:creationId xmlns:a16="http://schemas.microsoft.com/office/drawing/2014/main" id="{00000000-0008-0000-0E00-00007B000000}"/>
            </a:ext>
          </a:extLst>
        </xdr:cNvPr>
        <xdr:cNvSpPr/>
      </xdr:nvSpPr>
      <xdr:spPr>
        <a:xfrm>
          <a:off x="8699500" y="6955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30197</xdr:rowOff>
    </xdr:from>
    <xdr:to>
      <xdr:col>50</xdr:col>
      <xdr:colOff>114300</xdr:colOff>
      <xdr:row>40</xdr:row>
      <xdr:rowOff>147806</xdr:rowOff>
    </xdr:to>
    <xdr:cxnSp macro="">
      <xdr:nvCxnSpPr>
        <xdr:cNvPr id="124" name="直線コネクタ 123">
          <a:extLst>
            <a:ext uri="{FF2B5EF4-FFF2-40B4-BE49-F238E27FC236}">
              <a16:creationId xmlns:a16="http://schemas.microsoft.com/office/drawing/2014/main" id="{00000000-0008-0000-0E00-00007C000000}"/>
            </a:ext>
          </a:extLst>
        </xdr:cNvPr>
        <xdr:cNvCxnSpPr/>
      </xdr:nvCxnSpPr>
      <xdr:spPr>
        <a:xfrm flipV="1">
          <a:off x="8750300" y="6888197"/>
          <a:ext cx="889000" cy="117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30697</xdr:rowOff>
    </xdr:from>
    <xdr:ext cx="534377" cy="259045"/>
    <xdr:sp macro="" textlink="">
      <xdr:nvSpPr>
        <xdr:cNvPr id="125" name="n_1aveValue【道路】&#10;一人当たり延長">
          <a:extLst>
            <a:ext uri="{FF2B5EF4-FFF2-40B4-BE49-F238E27FC236}">
              <a16:creationId xmlns:a16="http://schemas.microsoft.com/office/drawing/2014/main" id="{00000000-0008-0000-0E00-00007D000000}"/>
            </a:ext>
          </a:extLst>
        </xdr:cNvPr>
        <xdr:cNvSpPr txBox="1"/>
      </xdr:nvSpPr>
      <xdr:spPr>
        <a:xfrm>
          <a:off x="9359411" y="6374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76536</xdr:rowOff>
    </xdr:from>
    <xdr:ext cx="534377" cy="259045"/>
    <xdr:sp macro="" textlink="">
      <xdr:nvSpPr>
        <xdr:cNvPr id="126" name="n_2aveValue【道路】&#10;一人当たり延長">
          <a:extLst>
            <a:ext uri="{FF2B5EF4-FFF2-40B4-BE49-F238E27FC236}">
              <a16:creationId xmlns:a16="http://schemas.microsoft.com/office/drawing/2014/main" id="{00000000-0008-0000-0E00-00007E000000}"/>
            </a:ext>
          </a:extLst>
        </xdr:cNvPr>
        <xdr:cNvSpPr txBox="1"/>
      </xdr:nvSpPr>
      <xdr:spPr>
        <a:xfrm>
          <a:off x="8483111" y="6420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72124</xdr:rowOff>
    </xdr:from>
    <xdr:ext cx="534377" cy="259045"/>
    <xdr:sp macro="" textlink="">
      <xdr:nvSpPr>
        <xdr:cNvPr id="127" name="n_1mainValue【道路】&#10;一人当たり延長">
          <a:extLst>
            <a:ext uri="{FF2B5EF4-FFF2-40B4-BE49-F238E27FC236}">
              <a16:creationId xmlns:a16="http://schemas.microsoft.com/office/drawing/2014/main" id="{00000000-0008-0000-0E00-00007F000000}"/>
            </a:ext>
          </a:extLst>
        </xdr:cNvPr>
        <xdr:cNvSpPr txBox="1"/>
      </xdr:nvSpPr>
      <xdr:spPr>
        <a:xfrm>
          <a:off x="9359411" y="6930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18283</xdr:rowOff>
    </xdr:from>
    <xdr:ext cx="534377" cy="259045"/>
    <xdr:sp macro="" textlink="">
      <xdr:nvSpPr>
        <xdr:cNvPr id="128" name="n_2mainValue【道路】&#10;一人当たり延長">
          <a:extLst>
            <a:ext uri="{FF2B5EF4-FFF2-40B4-BE49-F238E27FC236}">
              <a16:creationId xmlns:a16="http://schemas.microsoft.com/office/drawing/2014/main" id="{00000000-0008-0000-0E00-000080000000}"/>
            </a:ext>
          </a:extLst>
        </xdr:cNvPr>
        <xdr:cNvSpPr txBox="1"/>
      </xdr:nvSpPr>
      <xdr:spPr>
        <a:xfrm>
          <a:off x="8483111" y="704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9" name="正方形/長方形 128">
          <a:extLst>
            <a:ext uri="{FF2B5EF4-FFF2-40B4-BE49-F238E27FC236}">
              <a16:creationId xmlns:a16="http://schemas.microsoft.com/office/drawing/2014/main" id="{00000000-0008-0000-0E00-000081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0" name="正方形/長方形 129">
          <a:extLst>
            <a:ext uri="{FF2B5EF4-FFF2-40B4-BE49-F238E27FC236}">
              <a16:creationId xmlns:a16="http://schemas.microsoft.com/office/drawing/2014/main" id="{00000000-0008-0000-0E00-000082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1" name="正方形/長方形 130">
          <a:extLst>
            <a:ext uri="{FF2B5EF4-FFF2-40B4-BE49-F238E27FC236}">
              <a16:creationId xmlns:a16="http://schemas.microsoft.com/office/drawing/2014/main" id="{00000000-0008-0000-0E00-000083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2" name="正方形/長方形 131">
          <a:extLst>
            <a:ext uri="{FF2B5EF4-FFF2-40B4-BE49-F238E27FC236}">
              <a16:creationId xmlns:a16="http://schemas.microsoft.com/office/drawing/2014/main" id="{00000000-0008-0000-0E00-000084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3" name="正方形/長方形 132">
          <a:extLst>
            <a:ext uri="{FF2B5EF4-FFF2-40B4-BE49-F238E27FC236}">
              <a16:creationId xmlns:a16="http://schemas.microsoft.com/office/drawing/2014/main" id="{00000000-0008-0000-0E00-000085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4" name="正方形/長方形 133">
          <a:extLst>
            <a:ext uri="{FF2B5EF4-FFF2-40B4-BE49-F238E27FC236}">
              <a16:creationId xmlns:a16="http://schemas.microsoft.com/office/drawing/2014/main" id="{00000000-0008-0000-0E00-000086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5" name="正方形/長方形 134">
          <a:extLst>
            <a:ext uri="{FF2B5EF4-FFF2-40B4-BE49-F238E27FC236}">
              <a16:creationId xmlns:a16="http://schemas.microsoft.com/office/drawing/2014/main" id="{00000000-0008-0000-0E00-000087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6" name="正方形/長方形 135">
          <a:extLst>
            <a:ext uri="{FF2B5EF4-FFF2-40B4-BE49-F238E27FC236}">
              <a16:creationId xmlns:a16="http://schemas.microsoft.com/office/drawing/2014/main" id="{00000000-0008-0000-0E00-000088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7" name="テキスト ボックス 136">
          <a:extLst>
            <a:ext uri="{FF2B5EF4-FFF2-40B4-BE49-F238E27FC236}">
              <a16:creationId xmlns:a16="http://schemas.microsoft.com/office/drawing/2014/main" id="{00000000-0008-0000-0E00-000089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8" name="直線コネクタ 137">
          <a:extLst>
            <a:ext uri="{FF2B5EF4-FFF2-40B4-BE49-F238E27FC236}">
              <a16:creationId xmlns:a16="http://schemas.microsoft.com/office/drawing/2014/main" id="{00000000-0008-0000-0E00-00008A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9" name="直線コネクタ 138">
          <a:extLst>
            <a:ext uri="{FF2B5EF4-FFF2-40B4-BE49-F238E27FC236}">
              <a16:creationId xmlns:a16="http://schemas.microsoft.com/office/drawing/2014/main" id="{00000000-0008-0000-0E00-00008B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0" name="テキスト ボックス 139">
          <a:extLst>
            <a:ext uri="{FF2B5EF4-FFF2-40B4-BE49-F238E27FC236}">
              <a16:creationId xmlns:a16="http://schemas.microsoft.com/office/drawing/2014/main" id="{00000000-0008-0000-0E00-00008C000000}"/>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1" name="直線コネクタ 140">
          <a:extLst>
            <a:ext uri="{FF2B5EF4-FFF2-40B4-BE49-F238E27FC236}">
              <a16:creationId xmlns:a16="http://schemas.microsoft.com/office/drawing/2014/main" id="{00000000-0008-0000-0E00-00008D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2" name="テキスト ボックス 141">
          <a:extLst>
            <a:ext uri="{FF2B5EF4-FFF2-40B4-BE49-F238E27FC236}">
              <a16:creationId xmlns:a16="http://schemas.microsoft.com/office/drawing/2014/main" id="{00000000-0008-0000-0E00-00008E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3" name="直線コネクタ 142">
          <a:extLst>
            <a:ext uri="{FF2B5EF4-FFF2-40B4-BE49-F238E27FC236}">
              <a16:creationId xmlns:a16="http://schemas.microsoft.com/office/drawing/2014/main" id="{00000000-0008-0000-0E00-00008F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4" name="テキスト ボックス 143">
          <a:extLst>
            <a:ext uri="{FF2B5EF4-FFF2-40B4-BE49-F238E27FC236}">
              <a16:creationId xmlns:a16="http://schemas.microsoft.com/office/drawing/2014/main" id="{00000000-0008-0000-0E00-000090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5" name="直線コネクタ 144">
          <a:extLst>
            <a:ext uri="{FF2B5EF4-FFF2-40B4-BE49-F238E27FC236}">
              <a16:creationId xmlns:a16="http://schemas.microsoft.com/office/drawing/2014/main" id="{00000000-0008-0000-0E00-000091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6" name="テキスト ボックス 145">
          <a:extLst>
            <a:ext uri="{FF2B5EF4-FFF2-40B4-BE49-F238E27FC236}">
              <a16:creationId xmlns:a16="http://schemas.microsoft.com/office/drawing/2014/main" id="{00000000-0008-0000-0E00-000092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7" name="直線コネクタ 146">
          <a:extLst>
            <a:ext uri="{FF2B5EF4-FFF2-40B4-BE49-F238E27FC236}">
              <a16:creationId xmlns:a16="http://schemas.microsoft.com/office/drawing/2014/main" id="{00000000-0008-0000-0E00-000093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8" name="テキスト ボックス 147">
          <a:extLst>
            <a:ext uri="{FF2B5EF4-FFF2-40B4-BE49-F238E27FC236}">
              <a16:creationId xmlns:a16="http://schemas.microsoft.com/office/drawing/2014/main" id="{00000000-0008-0000-0E00-000094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9" name="直線コネクタ 148">
          <a:extLst>
            <a:ext uri="{FF2B5EF4-FFF2-40B4-BE49-F238E27FC236}">
              <a16:creationId xmlns:a16="http://schemas.microsoft.com/office/drawing/2014/main" id="{00000000-0008-0000-0E00-000095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0" name="テキスト ボックス 149">
          <a:extLst>
            <a:ext uri="{FF2B5EF4-FFF2-40B4-BE49-F238E27FC236}">
              <a16:creationId xmlns:a16="http://schemas.microsoft.com/office/drawing/2014/main" id="{00000000-0008-0000-0E00-000096000000}"/>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1" name="直線コネクタ 150">
          <a:extLst>
            <a:ext uri="{FF2B5EF4-FFF2-40B4-BE49-F238E27FC236}">
              <a16:creationId xmlns:a16="http://schemas.microsoft.com/office/drawing/2014/main" id="{00000000-0008-0000-0E00-000097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2" name="テキスト ボックス 151">
          <a:extLst>
            <a:ext uri="{FF2B5EF4-FFF2-40B4-BE49-F238E27FC236}">
              <a16:creationId xmlns:a16="http://schemas.microsoft.com/office/drawing/2014/main" id="{00000000-0008-0000-0E00-000098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3" name="【橋りょう・トンネル】&#10;有形固定資産減価償却率グラフ枠">
          <a:extLst>
            <a:ext uri="{FF2B5EF4-FFF2-40B4-BE49-F238E27FC236}">
              <a16:creationId xmlns:a16="http://schemas.microsoft.com/office/drawing/2014/main" id="{00000000-0008-0000-0E00-000099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133894</xdr:rowOff>
    </xdr:from>
    <xdr:to>
      <xdr:col>24</xdr:col>
      <xdr:colOff>62865</xdr:colOff>
      <xdr:row>64</xdr:row>
      <xdr:rowOff>102870</xdr:rowOff>
    </xdr:to>
    <xdr:cxnSp macro="">
      <xdr:nvCxnSpPr>
        <xdr:cNvPr id="154" name="直線コネクタ 153">
          <a:extLst>
            <a:ext uri="{FF2B5EF4-FFF2-40B4-BE49-F238E27FC236}">
              <a16:creationId xmlns:a16="http://schemas.microsoft.com/office/drawing/2014/main" id="{00000000-0008-0000-0E00-00009A000000}"/>
            </a:ext>
          </a:extLst>
        </xdr:cNvPr>
        <xdr:cNvCxnSpPr/>
      </xdr:nvCxnSpPr>
      <xdr:spPr>
        <a:xfrm flipV="1">
          <a:off x="4634865" y="9563644"/>
          <a:ext cx="0" cy="1512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55" name="【橋りょう・トンネル】&#10;有形固定資産減価償却率最小値テキスト">
          <a:extLst>
            <a:ext uri="{FF2B5EF4-FFF2-40B4-BE49-F238E27FC236}">
              <a16:creationId xmlns:a16="http://schemas.microsoft.com/office/drawing/2014/main" id="{00000000-0008-0000-0E00-00009B000000}"/>
            </a:ext>
          </a:extLst>
        </xdr:cNvPr>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56" name="直線コネクタ 155">
          <a:extLst>
            <a:ext uri="{FF2B5EF4-FFF2-40B4-BE49-F238E27FC236}">
              <a16:creationId xmlns:a16="http://schemas.microsoft.com/office/drawing/2014/main" id="{00000000-0008-0000-0E00-00009C000000}"/>
            </a:ext>
          </a:extLst>
        </xdr:cNvPr>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80571</xdr:rowOff>
    </xdr:from>
    <xdr:ext cx="405111" cy="259045"/>
    <xdr:sp macro="" textlink="">
      <xdr:nvSpPr>
        <xdr:cNvPr id="157" name="【橋りょう・トンネル】&#10;有形固定資産減価償却率最大値テキスト">
          <a:extLst>
            <a:ext uri="{FF2B5EF4-FFF2-40B4-BE49-F238E27FC236}">
              <a16:creationId xmlns:a16="http://schemas.microsoft.com/office/drawing/2014/main" id="{00000000-0008-0000-0E00-00009D000000}"/>
            </a:ext>
          </a:extLst>
        </xdr:cNvPr>
        <xdr:cNvSpPr txBox="1"/>
      </xdr:nvSpPr>
      <xdr:spPr>
        <a:xfrm>
          <a:off x="4673600" y="9338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133894</xdr:rowOff>
    </xdr:from>
    <xdr:to>
      <xdr:col>24</xdr:col>
      <xdr:colOff>152400</xdr:colOff>
      <xdr:row>55</xdr:row>
      <xdr:rowOff>133894</xdr:rowOff>
    </xdr:to>
    <xdr:cxnSp macro="">
      <xdr:nvCxnSpPr>
        <xdr:cNvPr id="158" name="直線コネクタ 157">
          <a:extLst>
            <a:ext uri="{FF2B5EF4-FFF2-40B4-BE49-F238E27FC236}">
              <a16:creationId xmlns:a16="http://schemas.microsoft.com/office/drawing/2014/main" id="{00000000-0008-0000-0E00-00009E000000}"/>
            </a:ext>
          </a:extLst>
        </xdr:cNvPr>
        <xdr:cNvCxnSpPr/>
      </xdr:nvCxnSpPr>
      <xdr:spPr>
        <a:xfrm>
          <a:off x="4546600" y="956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81478</xdr:rowOff>
    </xdr:from>
    <xdr:ext cx="405111" cy="259045"/>
    <xdr:sp macro="" textlink="">
      <xdr:nvSpPr>
        <xdr:cNvPr id="159" name="【橋りょう・トンネル】&#10;有形固定資産減価償却率平均値テキスト">
          <a:extLst>
            <a:ext uri="{FF2B5EF4-FFF2-40B4-BE49-F238E27FC236}">
              <a16:creationId xmlns:a16="http://schemas.microsoft.com/office/drawing/2014/main" id="{00000000-0008-0000-0E00-00009F000000}"/>
            </a:ext>
          </a:extLst>
        </xdr:cNvPr>
        <xdr:cNvSpPr txBox="1"/>
      </xdr:nvSpPr>
      <xdr:spPr>
        <a:xfrm>
          <a:off x="4673600" y="100255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58601</xdr:rowOff>
    </xdr:from>
    <xdr:to>
      <xdr:col>24</xdr:col>
      <xdr:colOff>114300</xdr:colOff>
      <xdr:row>59</xdr:row>
      <xdr:rowOff>160201</xdr:rowOff>
    </xdr:to>
    <xdr:sp macro="" textlink="">
      <xdr:nvSpPr>
        <xdr:cNvPr id="160" name="フローチャート: 判断 159">
          <a:extLst>
            <a:ext uri="{FF2B5EF4-FFF2-40B4-BE49-F238E27FC236}">
              <a16:creationId xmlns:a16="http://schemas.microsoft.com/office/drawing/2014/main" id="{00000000-0008-0000-0E00-0000A0000000}"/>
            </a:ext>
          </a:extLst>
        </xdr:cNvPr>
        <xdr:cNvSpPr/>
      </xdr:nvSpPr>
      <xdr:spPr>
        <a:xfrm>
          <a:off x="4584700" y="1017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87993</xdr:rowOff>
    </xdr:from>
    <xdr:to>
      <xdr:col>20</xdr:col>
      <xdr:colOff>38100</xdr:colOff>
      <xdr:row>60</xdr:row>
      <xdr:rowOff>18143</xdr:rowOff>
    </xdr:to>
    <xdr:sp macro="" textlink="">
      <xdr:nvSpPr>
        <xdr:cNvPr id="161" name="フローチャート: 判断 160">
          <a:extLst>
            <a:ext uri="{FF2B5EF4-FFF2-40B4-BE49-F238E27FC236}">
              <a16:creationId xmlns:a16="http://schemas.microsoft.com/office/drawing/2014/main" id="{00000000-0008-0000-0E00-0000A1000000}"/>
            </a:ext>
          </a:extLst>
        </xdr:cNvPr>
        <xdr:cNvSpPr/>
      </xdr:nvSpPr>
      <xdr:spPr>
        <a:xfrm>
          <a:off x="3746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120650</xdr:rowOff>
    </xdr:from>
    <xdr:to>
      <xdr:col>15</xdr:col>
      <xdr:colOff>101600</xdr:colOff>
      <xdr:row>60</xdr:row>
      <xdr:rowOff>50800</xdr:rowOff>
    </xdr:to>
    <xdr:sp macro="" textlink="">
      <xdr:nvSpPr>
        <xdr:cNvPr id="162" name="フローチャート: 判断 161">
          <a:extLst>
            <a:ext uri="{FF2B5EF4-FFF2-40B4-BE49-F238E27FC236}">
              <a16:creationId xmlns:a16="http://schemas.microsoft.com/office/drawing/2014/main" id="{00000000-0008-0000-0E00-0000A2000000}"/>
            </a:ext>
          </a:extLst>
        </xdr:cNvPr>
        <xdr:cNvSpPr/>
      </xdr:nvSpPr>
      <xdr:spPr>
        <a:xfrm>
          <a:off x="2857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3" name="テキスト ボックス 162">
          <a:extLst>
            <a:ext uri="{FF2B5EF4-FFF2-40B4-BE49-F238E27FC236}">
              <a16:creationId xmlns:a16="http://schemas.microsoft.com/office/drawing/2014/main" id="{00000000-0008-0000-0E00-0000A3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id="{00000000-0008-0000-0E00-0000A4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5" name="テキスト ボックス 164">
          <a:extLst>
            <a:ext uri="{FF2B5EF4-FFF2-40B4-BE49-F238E27FC236}">
              <a16:creationId xmlns:a16="http://schemas.microsoft.com/office/drawing/2014/main" id="{00000000-0008-0000-0E00-0000A5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id="{00000000-0008-0000-0E00-0000A6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00000000-0008-0000-0E00-0000A7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148409</xdr:rowOff>
    </xdr:from>
    <xdr:to>
      <xdr:col>24</xdr:col>
      <xdr:colOff>114300</xdr:colOff>
      <xdr:row>62</xdr:row>
      <xdr:rowOff>78559</xdr:rowOff>
    </xdr:to>
    <xdr:sp macro="" textlink="">
      <xdr:nvSpPr>
        <xdr:cNvPr id="168" name="楕円 167">
          <a:extLst>
            <a:ext uri="{FF2B5EF4-FFF2-40B4-BE49-F238E27FC236}">
              <a16:creationId xmlns:a16="http://schemas.microsoft.com/office/drawing/2014/main" id="{00000000-0008-0000-0E00-0000A8000000}"/>
            </a:ext>
          </a:extLst>
        </xdr:cNvPr>
        <xdr:cNvSpPr/>
      </xdr:nvSpPr>
      <xdr:spPr>
        <a:xfrm>
          <a:off x="4584700" y="1060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126836</xdr:rowOff>
    </xdr:from>
    <xdr:ext cx="405111" cy="259045"/>
    <xdr:sp macro="" textlink="">
      <xdr:nvSpPr>
        <xdr:cNvPr id="169" name="【橋りょう・トンネル】&#10;有形固定資産減価償却率該当値テキスト">
          <a:extLst>
            <a:ext uri="{FF2B5EF4-FFF2-40B4-BE49-F238E27FC236}">
              <a16:creationId xmlns:a16="http://schemas.microsoft.com/office/drawing/2014/main" id="{00000000-0008-0000-0E00-0000A9000000}"/>
            </a:ext>
          </a:extLst>
        </xdr:cNvPr>
        <xdr:cNvSpPr txBox="1"/>
      </xdr:nvSpPr>
      <xdr:spPr>
        <a:xfrm>
          <a:off x="4673600" y="105852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16147</xdr:rowOff>
    </xdr:from>
    <xdr:to>
      <xdr:col>20</xdr:col>
      <xdr:colOff>38100</xdr:colOff>
      <xdr:row>62</xdr:row>
      <xdr:rowOff>117747</xdr:rowOff>
    </xdr:to>
    <xdr:sp macro="" textlink="">
      <xdr:nvSpPr>
        <xdr:cNvPr id="170" name="楕円 169">
          <a:extLst>
            <a:ext uri="{FF2B5EF4-FFF2-40B4-BE49-F238E27FC236}">
              <a16:creationId xmlns:a16="http://schemas.microsoft.com/office/drawing/2014/main" id="{00000000-0008-0000-0E00-0000AA000000}"/>
            </a:ext>
          </a:extLst>
        </xdr:cNvPr>
        <xdr:cNvSpPr/>
      </xdr:nvSpPr>
      <xdr:spPr>
        <a:xfrm>
          <a:off x="3746500" y="10646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27759</xdr:rowOff>
    </xdr:from>
    <xdr:to>
      <xdr:col>24</xdr:col>
      <xdr:colOff>63500</xdr:colOff>
      <xdr:row>62</xdr:row>
      <xdr:rowOff>66947</xdr:rowOff>
    </xdr:to>
    <xdr:cxnSp macro="">
      <xdr:nvCxnSpPr>
        <xdr:cNvPr id="171" name="直線コネクタ 170">
          <a:extLst>
            <a:ext uri="{FF2B5EF4-FFF2-40B4-BE49-F238E27FC236}">
              <a16:creationId xmlns:a16="http://schemas.microsoft.com/office/drawing/2014/main" id="{00000000-0008-0000-0E00-0000AB000000}"/>
            </a:ext>
          </a:extLst>
        </xdr:cNvPr>
        <xdr:cNvCxnSpPr/>
      </xdr:nvCxnSpPr>
      <xdr:spPr>
        <a:xfrm flipV="1">
          <a:off x="3797300" y="10657659"/>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64</xdr:row>
      <xdr:rowOff>1451</xdr:rowOff>
    </xdr:from>
    <xdr:to>
      <xdr:col>15</xdr:col>
      <xdr:colOff>101600</xdr:colOff>
      <xdr:row>64</xdr:row>
      <xdr:rowOff>103051</xdr:rowOff>
    </xdr:to>
    <xdr:sp macro="" textlink="">
      <xdr:nvSpPr>
        <xdr:cNvPr id="172" name="楕円 171">
          <a:extLst>
            <a:ext uri="{FF2B5EF4-FFF2-40B4-BE49-F238E27FC236}">
              <a16:creationId xmlns:a16="http://schemas.microsoft.com/office/drawing/2014/main" id="{00000000-0008-0000-0E00-0000AC000000}"/>
            </a:ext>
          </a:extLst>
        </xdr:cNvPr>
        <xdr:cNvSpPr/>
      </xdr:nvSpPr>
      <xdr:spPr>
        <a:xfrm>
          <a:off x="2857500" y="1097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66947</xdr:rowOff>
    </xdr:from>
    <xdr:to>
      <xdr:col>19</xdr:col>
      <xdr:colOff>177800</xdr:colOff>
      <xdr:row>64</xdr:row>
      <xdr:rowOff>52251</xdr:rowOff>
    </xdr:to>
    <xdr:cxnSp macro="">
      <xdr:nvCxnSpPr>
        <xdr:cNvPr id="173" name="直線コネクタ 172">
          <a:extLst>
            <a:ext uri="{FF2B5EF4-FFF2-40B4-BE49-F238E27FC236}">
              <a16:creationId xmlns:a16="http://schemas.microsoft.com/office/drawing/2014/main" id="{00000000-0008-0000-0E00-0000AD000000}"/>
            </a:ext>
          </a:extLst>
        </xdr:cNvPr>
        <xdr:cNvCxnSpPr/>
      </xdr:nvCxnSpPr>
      <xdr:spPr>
        <a:xfrm flipV="1">
          <a:off x="2908300" y="10696847"/>
          <a:ext cx="889000" cy="328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34670</xdr:rowOff>
    </xdr:from>
    <xdr:ext cx="405111" cy="259045"/>
    <xdr:sp macro="" textlink="">
      <xdr:nvSpPr>
        <xdr:cNvPr id="174" name="n_1aveValue【橋りょう・トンネル】&#10;有形固定資産減価償却率">
          <a:extLst>
            <a:ext uri="{FF2B5EF4-FFF2-40B4-BE49-F238E27FC236}">
              <a16:creationId xmlns:a16="http://schemas.microsoft.com/office/drawing/2014/main" id="{00000000-0008-0000-0E00-0000AE000000}"/>
            </a:ext>
          </a:extLst>
        </xdr:cNvPr>
        <xdr:cNvSpPr txBox="1"/>
      </xdr:nvSpPr>
      <xdr:spPr>
        <a:xfrm>
          <a:off x="3582044" y="997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67327</xdr:rowOff>
    </xdr:from>
    <xdr:ext cx="405111" cy="259045"/>
    <xdr:sp macro="" textlink="">
      <xdr:nvSpPr>
        <xdr:cNvPr id="175" name="n_2aveValue【橋りょう・トンネル】&#10;有形固定資産減価償却率">
          <a:extLst>
            <a:ext uri="{FF2B5EF4-FFF2-40B4-BE49-F238E27FC236}">
              <a16:creationId xmlns:a16="http://schemas.microsoft.com/office/drawing/2014/main" id="{00000000-0008-0000-0E00-0000AF000000}"/>
            </a:ext>
          </a:extLst>
        </xdr:cNvPr>
        <xdr:cNvSpPr txBox="1"/>
      </xdr:nvSpPr>
      <xdr:spPr>
        <a:xfrm>
          <a:off x="2705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108874</xdr:rowOff>
    </xdr:from>
    <xdr:ext cx="405111" cy="259045"/>
    <xdr:sp macro="" textlink="">
      <xdr:nvSpPr>
        <xdr:cNvPr id="176" name="n_1mainValue【橋りょう・トンネル】&#10;有形固定資産減価償却率">
          <a:extLst>
            <a:ext uri="{FF2B5EF4-FFF2-40B4-BE49-F238E27FC236}">
              <a16:creationId xmlns:a16="http://schemas.microsoft.com/office/drawing/2014/main" id="{00000000-0008-0000-0E00-0000B0000000}"/>
            </a:ext>
          </a:extLst>
        </xdr:cNvPr>
        <xdr:cNvSpPr txBox="1"/>
      </xdr:nvSpPr>
      <xdr:spPr>
        <a:xfrm>
          <a:off x="3582044" y="10738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64</xdr:row>
      <xdr:rowOff>94178</xdr:rowOff>
    </xdr:from>
    <xdr:ext cx="340478" cy="259045"/>
    <xdr:sp macro="" textlink="">
      <xdr:nvSpPr>
        <xdr:cNvPr id="177" name="n_2mainValue【橋りょう・トンネル】&#10;有形固定資産減価償却率">
          <a:extLst>
            <a:ext uri="{FF2B5EF4-FFF2-40B4-BE49-F238E27FC236}">
              <a16:creationId xmlns:a16="http://schemas.microsoft.com/office/drawing/2014/main" id="{00000000-0008-0000-0E00-0000B1000000}"/>
            </a:ext>
          </a:extLst>
        </xdr:cNvPr>
        <xdr:cNvSpPr txBox="1"/>
      </xdr:nvSpPr>
      <xdr:spPr>
        <a:xfrm>
          <a:off x="2738061" y="110669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8" name="正方形/長方形 177">
          <a:extLst>
            <a:ext uri="{FF2B5EF4-FFF2-40B4-BE49-F238E27FC236}">
              <a16:creationId xmlns:a16="http://schemas.microsoft.com/office/drawing/2014/main" id="{00000000-0008-0000-0E00-0000B2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9" name="正方形/長方形 178">
          <a:extLst>
            <a:ext uri="{FF2B5EF4-FFF2-40B4-BE49-F238E27FC236}">
              <a16:creationId xmlns:a16="http://schemas.microsoft.com/office/drawing/2014/main" id="{00000000-0008-0000-0E00-0000B3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0" name="正方形/長方形 179">
          <a:extLst>
            <a:ext uri="{FF2B5EF4-FFF2-40B4-BE49-F238E27FC236}">
              <a16:creationId xmlns:a16="http://schemas.microsoft.com/office/drawing/2014/main" id="{00000000-0008-0000-0E00-0000B4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1" name="正方形/長方形 180">
          <a:extLst>
            <a:ext uri="{FF2B5EF4-FFF2-40B4-BE49-F238E27FC236}">
              <a16:creationId xmlns:a16="http://schemas.microsoft.com/office/drawing/2014/main" id="{00000000-0008-0000-0E00-0000B5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2" name="正方形/長方形 181">
          <a:extLst>
            <a:ext uri="{FF2B5EF4-FFF2-40B4-BE49-F238E27FC236}">
              <a16:creationId xmlns:a16="http://schemas.microsoft.com/office/drawing/2014/main" id="{00000000-0008-0000-0E00-0000B6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3" name="正方形/長方形 182">
          <a:extLst>
            <a:ext uri="{FF2B5EF4-FFF2-40B4-BE49-F238E27FC236}">
              <a16:creationId xmlns:a16="http://schemas.microsoft.com/office/drawing/2014/main" id="{00000000-0008-0000-0E00-0000B7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4" name="正方形/長方形 183">
          <a:extLst>
            <a:ext uri="{FF2B5EF4-FFF2-40B4-BE49-F238E27FC236}">
              <a16:creationId xmlns:a16="http://schemas.microsoft.com/office/drawing/2014/main" id="{00000000-0008-0000-0E00-0000B8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5" name="正方形/長方形 184">
          <a:extLst>
            <a:ext uri="{FF2B5EF4-FFF2-40B4-BE49-F238E27FC236}">
              <a16:creationId xmlns:a16="http://schemas.microsoft.com/office/drawing/2014/main" id="{00000000-0008-0000-0E00-0000B9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7" name="直線コネクタ 186">
          <a:extLst>
            <a:ext uri="{FF2B5EF4-FFF2-40B4-BE49-F238E27FC236}">
              <a16:creationId xmlns:a16="http://schemas.microsoft.com/office/drawing/2014/main" id="{00000000-0008-0000-0E00-0000BB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8" name="直線コネクタ 187">
          <a:extLst>
            <a:ext uri="{FF2B5EF4-FFF2-40B4-BE49-F238E27FC236}">
              <a16:creationId xmlns:a16="http://schemas.microsoft.com/office/drawing/2014/main" id="{00000000-0008-0000-0E00-0000BC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9" name="テキスト ボックス 188">
          <a:extLst>
            <a:ext uri="{FF2B5EF4-FFF2-40B4-BE49-F238E27FC236}">
              <a16:creationId xmlns:a16="http://schemas.microsoft.com/office/drawing/2014/main" id="{00000000-0008-0000-0E00-0000BD00000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0" name="直線コネクタ 189">
          <a:extLst>
            <a:ext uri="{FF2B5EF4-FFF2-40B4-BE49-F238E27FC236}">
              <a16:creationId xmlns:a16="http://schemas.microsoft.com/office/drawing/2014/main" id="{00000000-0008-0000-0E00-0000BE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191" name="テキスト ボックス 190">
          <a:extLst>
            <a:ext uri="{FF2B5EF4-FFF2-40B4-BE49-F238E27FC236}">
              <a16:creationId xmlns:a16="http://schemas.microsoft.com/office/drawing/2014/main" id="{00000000-0008-0000-0E00-0000BF000000}"/>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2" name="直線コネクタ 191">
          <a:extLst>
            <a:ext uri="{FF2B5EF4-FFF2-40B4-BE49-F238E27FC236}">
              <a16:creationId xmlns:a16="http://schemas.microsoft.com/office/drawing/2014/main" id="{00000000-0008-0000-0E00-0000C0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93" name="テキスト ボックス 192">
          <a:extLst>
            <a:ext uri="{FF2B5EF4-FFF2-40B4-BE49-F238E27FC236}">
              <a16:creationId xmlns:a16="http://schemas.microsoft.com/office/drawing/2014/main" id="{00000000-0008-0000-0E00-0000C1000000}"/>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4" name="直線コネクタ 193">
          <a:extLst>
            <a:ext uri="{FF2B5EF4-FFF2-40B4-BE49-F238E27FC236}">
              <a16:creationId xmlns:a16="http://schemas.microsoft.com/office/drawing/2014/main" id="{00000000-0008-0000-0E00-0000C2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95" name="テキスト ボックス 194">
          <a:extLst>
            <a:ext uri="{FF2B5EF4-FFF2-40B4-BE49-F238E27FC236}">
              <a16:creationId xmlns:a16="http://schemas.microsoft.com/office/drawing/2014/main" id="{00000000-0008-0000-0E00-0000C3000000}"/>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6" name="直線コネクタ 195">
          <a:extLst>
            <a:ext uri="{FF2B5EF4-FFF2-40B4-BE49-F238E27FC236}">
              <a16:creationId xmlns:a16="http://schemas.microsoft.com/office/drawing/2014/main" id="{00000000-0008-0000-0E00-0000C4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7" name="テキスト ボックス 196">
          <a:extLst>
            <a:ext uri="{FF2B5EF4-FFF2-40B4-BE49-F238E27FC236}">
              <a16:creationId xmlns:a16="http://schemas.microsoft.com/office/drawing/2014/main" id="{00000000-0008-0000-0E00-0000C5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8" name="【橋りょう・トンネル】&#10;一人当たり有形固定資産（償却資産）額グラフ枠">
          <a:extLst>
            <a:ext uri="{FF2B5EF4-FFF2-40B4-BE49-F238E27FC236}">
              <a16:creationId xmlns:a16="http://schemas.microsoft.com/office/drawing/2014/main" id="{00000000-0008-0000-0E00-0000C6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48067</xdr:rowOff>
    </xdr:from>
    <xdr:to>
      <xdr:col>54</xdr:col>
      <xdr:colOff>189865</xdr:colOff>
      <xdr:row>63</xdr:row>
      <xdr:rowOff>171087</xdr:rowOff>
    </xdr:to>
    <xdr:cxnSp macro="">
      <xdr:nvCxnSpPr>
        <xdr:cNvPr id="199" name="直線コネクタ 198">
          <a:extLst>
            <a:ext uri="{FF2B5EF4-FFF2-40B4-BE49-F238E27FC236}">
              <a16:creationId xmlns:a16="http://schemas.microsoft.com/office/drawing/2014/main" id="{00000000-0008-0000-0E00-0000C7000000}"/>
            </a:ext>
          </a:extLst>
        </xdr:cNvPr>
        <xdr:cNvCxnSpPr/>
      </xdr:nvCxnSpPr>
      <xdr:spPr>
        <a:xfrm flipV="1">
          <a:off x="10476865" y="9649267"/>
          <a:ext cx="0" cy="1323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3464</xdr:rowOff>
    </xdr:from>
    <xdr:ext cx="378565" cy="259045"/>
    <xdr:sp macro="" textlink="">
      <xdr:nvSpPr>
        <xdr:cNvPr id="200" name="【橋りょう・トンネル】&#10;一人当たり有形固定資産（償却資産）額最小値テキスト">
          <a:extLst>
            <a:ext uri="{FF2B5EF4-FFF2-40B4-BE49-F238E27FC236}">
              <a16:creationId xmlns:a16="http://schemas.microsoft.com/office/drawing/2014/main" id="{00000000-0008-0000-0E00-0000C8000000}"/>
            </a:ext>
          </a:extLst>
        </xdr:cNvPr>
        <xdr:cNvSpPr txBox="1"/>
      </xdr:nvSpPr>
      <xdr:spPr>
        <a:xfrm>
          <a:off x="10515600" y="109762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171087</xdr:rowOff>
    </xdr:from>
    <xdr:to>
      <xdr:col>55</xdr:col>
      <xdr:colOff>88900</xdr:colOff>
      <xdr:row>63</xdr:row>
      <xdr:rowOff>171087</xdr:rowOff>
    </xdr:to>
    <xdr:cxnSp macro="">
      <xdr:nvCxnSpPr>
        <xdr:cNvPr id="201" name="直線コネクタ 200">
          <a:extLst>
            <a:ext uri="{FF2B5EF4-FFF2-40B4-BE49-F238E27FC236}">
              <a16:creationId xmlns:a16="http://schemas.microsoft.com/office/drawing/2014/main" id="{00000000-0008-0000-0E00-0000C9000000}"/>
            </a:ext>
          </a:extLst>
        </xdr:cNvPr>
        <xdr:cNvCxnSpPr/>
      </xdr:nvCxnSpPr>
      <xdr:spPr>
        <a:xfrm>
          <a:off x="10388600" y="10972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166194</xdr:rowOff>
    </xdr:from>
    <xdr:ext cx="690189" cy="259045"/>
    <xdr:sp macro="" textlink="">
      <xdr:nvSpPr>
        <xdr:cNvPr id="202" name="【橋りょう・トンネル】&#10;一人当たり有形固定資産（償却資産）額最大値テキスト">
          <a:extLst>
            <a:ext uri="{FF2B5EF4-FFF2-40B4-BE49-F238E27FC236}">
              <a16:creationId xmlns:a16="http://schemas.microsoft.com/office/drawing/2014/main" id="{00000000-0008-0000-0E00-0000CA000000}"/>
            </a:ext>
          </a:extLst>
        </xdr:cNvPr>
        <xdr:cNvSpPr txBox="1"/>
      </xdr:nvSpPr>
      <xdr:spPr>
        <a:xfrm>
          <a:off x="10515600" y="942449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2,894,867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48067</xdr:rowOff>
    </xdr:from>
    <xdr:to>
      <xdr:col>55</xdr:col>
      <xdr:colOff>88900</xdr:colOff>
      <xdr:row>56</xdr:row>
      <xdr:rowOff>48067</xdr:rowOff>
    </xdr:to>
    <xdr:cxnSp macro="">
      <xdr:nvCxnSpPr>
        <xdr:cNvPr id="203" name="直線コネクタ 202">
          <a:extLst>
            <a:ext uri="{FF2B5EF4-FFF2-40B4-BE49-F238E27FC236}">
              <a16:creationId xmlns:a16="http://schemas.microsoft.com/office/drawing/2014/main" id="{00000000-0008-0000-0E00-0000CB000000}"/>
            </a:ext>
          </a:extLst>
        </xdr:cNvPr>
        <xdr:cNvCxnSpPr/>
      </xdr:nvCxnSpPr>
      <xdr:spPr>
        <a:xfrm>
          <a:off x="10388600" y="9649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91416</xdr:rowOff>
    </xdr:from>
    <xdr:ext cx="599010" cy="259045"/>
    <xdr:sp macro="" textlink="">
      <xdr:nvSpPr>
        <xdr:cNvPr id="204" name="【橋りょう・トンネル】&#10;一人当たり有形固定資産（償却資産）額平均値テキスト">
          <a:extLst>
            <a:ext uri="{FF2B5EF4-FFF2-40B4-BE49-F238E27FC236}">
              <a16:creationId xmlns:a16="http://schemas.microsoft.com/office/drawing/2014/main" id="{00000000-0008-0000-0E00-0000CC000000}"/>
            </a:ext>
          </a:extLst>
        </xdr:cNvPr>
        <xdr:cNvSpPr txBox="1"/>
      </xdr:nvSpPr>
      <xdr:spPr>
        <a:xfrm>
          <a:off x="10515600" y="105498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766,756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112989</xdr:rowOff>
    </xdr:from>
    <xdr:to>
      <xdr:col>55</xdr:col>
      <xdr:colOff>50800</xdr:colOff>
      <xdr:row>62</xdr:row>
      <xdr:rowOff>43139</xdr:rowOff>
    </xdr:to>
    <xdr:sp macro="" textlink="">
      <xdr:nvSpPr>
        <xdr:cNvPr id="205" name="フローチャート: 判断 204">
          <a:extLst>
            <a:ext uri="{FF2B5EF4-FFF2-40B4-BE49-F238E27FC236}">
              <a16:creationId xmlns:a16="http://schemas.microsoft.com/office/drawing/2014/main" id="{00000000-0008-0000-0E00-0000CD000000}"/>
            </a:ext>
          </a:extLst>
        </xdr:cNvPr>
        <xdr:cNvSpPr/>
      </xdr:nvSpPr>
      <xdr:spPr>
        <a:xfrm>
          <a:off x="10426700" y="10571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131798</xdr:rowOff>
    </xdr:from>
    <xdr:to>
      <xdr:col>50</xdr:col>
      <xdr:colOff>165100</xdr:colOff>
      <xdr:row>62</xdr:row>
      <xdr:rowOff>61948</xdr:rowOff>
    </xdr:to>
    <xdr:sp macro="" textlink="">
      <xdr:nvSpPr>
        <xdr:cNvPr id="206" name="フローチャート: 判断 205">
          <a:extLst>
            <a:ext uri="{FF2B5EF4-FFF2-40B4-BE49-F238E27FC236}">
              <a16:creationId xmlns:a16="http://schemas.microsoft.com/office/drawing/2014/main" id="{00000000-0008-0000-0E00-0000CE000000}"/>
            </a:ext>
          </a:extLst>
        </xdr:cNvPr>
        <xdr:cNvSpPr/>
      </xdr:nvSpPr>
      <xdr:spPr>
        <a:xfrm>
          <a:off x="9588500" y="1059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144233</xdr:rowOff>
    </xdr:from>
    <xdr:to>
      <xdr:col>46</xdr:col>
      <xdr:colOff>38100</xdr:colOff>
      <xdr:row>62</xdr:row>
      <xdr:rowOff>74383</xdr:rowOff>
    </xdr:to>
    <xdr:sp macro="" textlink="">
      <xdr:nvSpPr>
        <xdr:cNvPr id="207" name="フローチャート: 判断 206">
          <a:extLst>
            <a:ext uri="{FF2B5EF4-FFF2-40B4-BE49-F238E27FC236}">
              <a16:creationId xmlns:a16="http://schemas.microsoft.com/office/drawing/2014/main" id="{00000000-0008-0000-0E00-0000CF000000}"/>
            </a:ext>
          </a:extLst>
        </xdr:cNvPr>
        <xdr:cNvSpPr/>
      </xdr:nvSpPr>
      <xdr:spPr>
        <a:xfrm>
          <a:off x="8699500" y="1060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8" name="テキスト ボックス 207">
          <a:extLst>
            <a:ext uri="{FF2B5EF4-FFF2-40B4-BE49-F238E27FC236}">
              <a16:creationId xmlns:a16="http://schemas.microsoft.com/office/drawing/2014/main" id="{00000000-0008-0000-0E00-0000D0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9" name="テキスト ボックス 208">
          <a:extLst>
            <a:ext uri="{FF2B5EF4-FFF2-40B4-BE49-F238E27FC236}">
              <a16:creationId xmlns:a16="http://schemas.microsoft.com/office/drawing/2014/main" id="{00000000-0008-0000-0E00-0000D1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0" name="テキスト ボックス 209">
          <a:extLst>
            <a:ext uri="{FF2B5EF4-FFF2-40B4-BE49-F238E27FC236}">
              <a16:creationId xmlns:a16="http://schemas.microsoft.com/office/drawing/2014/main" id="{00000000-0008-0000-0E00-0000D2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1" name="テキスト ボックス 210">
          <a:extLst>
            <a:ext uri="{FF2B5EF4-FFF2-40B4-BE49-F238E27FC236}">
              <a16:creationId xmlns:a16="http://schemas.microsoft.com/office/drawing/2014/main" id="{00000000-0008-0000-0E00-0000D3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2" name="テキスト ボックス 211">
          <a:extLst>
            <a:ext uri="{FF2B5EF4-FFF2-40B4-BE49-F238E27FC236}">
              <a16:creationId xmlns:a16="http://schemas.microsoft.com/office/drawing/2014/main" id="{00000000-0008-0000-0E00-0000D4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96240</xdr:rowOff>
    </xdr:from>
    <xdr:to>
      <xdr:col>55</xdr:col>
      <xdr:colOff>50800</xdr:colOff>
      <xdr:row>59</xdr:row>
      <xdr:rowOff>26390</xdr:rowOff>
    </xdr:to>
    <xdr:sp macro="" textlink="">
      <xdr:nvSpPr>
        <xdr:cNvPr id="213" name="楕円 212">
          <a:extLst>
            <a:ext uri="{FF2B5EF4-FFF2-40B4-BE49-F238E27FC236}">
              <a16:creationId xmlns:a16="http://schemas.microsoft.com/office/drawing/2014/main" id="{00000000-0008-0000-0E00-0000D5000000}"/>
            </a:ext>
          </a:extLst>
        </xdr:cNvPr>
        <xdr:cNvSpPr/>
      </xdr:nvSpPr>
      <xdr:spPr>
        <a:xfrm>
          <a:off x="10426700" y="1004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119117</xdr:rowOff>
    </xdr:from>
    <xdr:ext cx="690189" cy="259045"/>
    <xdr:sp macro="" textlink="">
      <xdr:nvSpPr>
        <xdr:cNvPr id="214" name="【橋りょう・トンネル】&#10;一人当たり有形固定資産（償却資産）額該当値テキスト">
          <a:extLst>
            <a:ext uri="{FF2B5EF4-FFF2-40B4-BE49-F238E27FC236}">
              <a16:creationId xmlns:a16="http://schemas.microsoft.com/office/drawing/2014/main" id="{00000000-0008-0000-0E00-0000D6000000}"/>
            </a:ext>
          </a:extLst>
        </xdr:cNvPr>
        <xdr:cNvSpPr txBox="1"/>
      </xdr:nvSpPr>
      <xdr:spPr>
        <a:xfrm>
          <a:off x="10515600" y="98917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1,928,391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111479</xdr:rowOff>
    </xdr:from>
    <xdr:to>
      <xdr:col>50</xdr:col>
      <xdr:colOff>165100</xdr:colOff>
      <xdr:row>59</xdr:row>
      <xdr:rowOff>41629</xdr:rowOff>
    </xdr:to>
    <xdr:sp macro="" textlink="">
      <xdr:nvSpPr>
        <xdr:cNvPr id="215" name="楕円 214">
          <a:extLst>
            <a:ext uri="{FF2B5EF4-FFF2-40B4-BE49-F238E27FC236}">
              <a16:creationId xmlns:a16="http://schemas.microsoft.com/office/drawing/2014/main" id="{00000000-0008-0000-0E00-0000D7000000}"/>
            </a:ext>
          </a:extLst>
        </xdr:cNvPr>
        <xdr:cNvSpPr/>
      </xdr:nvSpPr>
      <xdr:spPr>
        <a:xfrm>
          <a:off x="9588500" y="10055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147040</xdr:rowOff>
    </xdr:from>
    <xdr:to>
      <xdr:col>55</xdr:col>
      <xdr:colOff>0</xdr:colOff>
      <xdr:row>58</xdr:row>
      <xdr:rowOff>162279</xdr:rowOff>
    </xdr:to>
    <xdr:cxnSp macro="">
      <xdr:nvCxnSpPr>
        <xdr:cNvPr id="216" name="直線コネクタ 215">
          <a:extLst>
            <a:ext uri="{FF2B5EF4-FFF2-40B4-BE49-F238E27FC236}">
              <a16:creationId xmlns:a16="http://schemas.microsoft.com/office/drawing/2014/main" id="{00000000-0008-0000-0E00-0000D8000000}"/>
            </a:ext>
          </a:extLst>
        </xdr:cNvPr>
        <xdr:cNvCxnSpPr/>
      </xdr:nvCxnSpPr>
      <xdr:spPr>
        <a:xfrm flipV="1">
          <a:off x="9639300" y="10091140"/>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8054</xdr:rowOff>
    </xdr:from>
    <xdr:to>
      <xdr:col>46</xdr:col>
      <xdr:colOff>38100</xdr:colOff>
      <xdr:row>60</xdr:row>
      <xdr:rowOff>109654</xdr:rowOff>
    </xdr:to>
    <xdr:sp macro="" textlink="">
      <xdr:nvSpPr>
        <xdr:cNvPr id="217" name="楕円 216">
          <a:extLst>
            <a:ext uri="{FF2B5EF4-FFF2-40B4-BE49-F238E27FC236}">
              <a16:creationId xmlns:a16="http://schemas.microsoft.com/office/drawing/2014/main" id="{00000000-0008-0000-0E00-0000D9000000}"/>
            </a:ext>
          </a:extLst>
        </xdr:cNvPr>
        <xdr:cNvSpPr/>
      </xdr:nvSpPr>
      <xdr:spPr>
        <a:xfrm>
          <a:off x="8699500" y="1029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162279</xdr:rowOff>
    </xdr:from>
    <xdr:to>
      <xdr:col>50</xdr:col>
      <xdr:colOff>114300</xdr:colOff>
      <xdr:row>60</xdr:row>
      <xdr:rowOff>58854</xdr:rowOff>
    </xdr:to>
    <xdr:cxnSp macro="">
      <xdr:nvCxnSpPr>
        <xdr:cNvPr id="218" name="直線コネクタ 217">
          <a:extLst>
            <a:ext uri="{FF2B5EF4-FFF2-40B4-BE49-F238E27FC236}">
              <a16:creationId xmlns:a16="http://schemas.microsoft.com/office/drawing/2014/main" id="{00000000-0008-0000-0E00-0000DA000000}"/>
            </a:ext>
          </a:extLst>
        </xdr:cNvPr>
        <xdr:cNvCxnSpPr/>
      </xdr:nvCxnSpPr>
      <xdr:spPr>
        <a:xfrm flipV="1">
          <a:off x="8750300" y="10106379"/>
          <a:ext cx="889000" cy="239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53075</xdr:rowOff>
    </xdr:from>
    <xdr:ext cx="599010" cy="259045"/>
    <xdr:sp macro="" textlink="">
      <xdr:nvSpPr>
        <xdr:cNvPr id="219" name="n_1aveValue【橋りょう・トンネル】&#10;一人当たり有形固定資産（償却資産）額">
          <a:extLst>
            <a:ext uri="{FF2B5EF4-FFF2-40B4-BE49-F238E27FC236}">
              <a16:creationId xmlns:a16="http://schemas.microsoft.com/office/drawing/2014/main" id="{00000000-0008-0000-0E00-0000DB000000}"/>
            </a:ext>
          </a:extLst>
        </xdr:cNvPr>
        <xdr:cNvSpPr txBox="1"/>
      </xdr:nvSpPr>
      <xdr:spPr>
        <a:xfrm>
          <a:off x="9327095" y="1068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65510</xdr:rowOff>
    </xdr:from>
    <xdr:ext cx="599010" cy="259045"/>
    <xdr:sp macro="" textlink="">
      <xdr:nvSpPr>
        <xdr:cNvPr id="220" name="n_2aveValue【橋りょう・トンネル】&#10;一人当たり有形固定資産（償却資産）額">
          <a:extLst>
            <a:ext uri="{FF2B5EF4-FFF2-40B4-BE49-F238E27FC236}">
              <a16:creationId xmlns:a16="http://schemas.microsoft.com/office/drawing/2014/main" id="{00000000-0008-0000-0E00-0000DC000000}"/>
            </a:ext>
          </a:extLst>
        </xdr:cNvPr>
        <xdr:cNvSpPr txBox="1"/>
      </xdr:nvSpPr>
      <xdr:spPr>
        <a:xfrm>
          <a:off x="8450795" y="10695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57</xdr:row>
      <xdr:rowOff>58156</xdr:rowOff>
    </xdr:from>
    <xdr:ext cx="690189" cy="259045"/>
    <xdr:sp macro="" textlink="">
      <xdr:nvSpPr>
        <xdr:cNvPr id="221" name="n_1mainValue【橋りょう・トンネル】&#10;一人当たり有形固定資産（償却資産）額">
          <a:extLst>
            <a:ext uri="{FF2B5EF4-FFF2-40B4-BE49-F238E27FC236}">
              <a16:creationId xmlns:a16="http://schemas.microsoft.com/office/drawing/2014/main" id="{00000000-0008-0000-0E00-0000DD000000}"/>
            </a:ext>
          </a:extLst>
        </xdr:cNvPr>
        <xdr:cNvSpPr txBox="1"/>
      </xdr:nvSpPr>
      <xdr:spPr>
        <a:xfrm>
          <a:off x="9281505" y="983080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1,895,059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58</xdr:row>
      <xdr:rowOff>126181</xdr:rowOff>
    </xdr:from>
    <xdr:ext cx="690189" cy="259045"/>
    <xdr:sp macro="" textlink="">
      <xdr:nvSpPr>
        <xdr:cNvPr id="222" name="n_2mainValue【橋りょう・トンネル】&#10;一人当たり有形固定資産（償却資産）額">
          <a:extLst>
            <a:ext uri="{FF2B5EF4-FFF2-40B4-BE49-F238E27FC236}">
              <a16:creationId xmlns:a16="http://schemas.microsoft.com/office/drawing/2014/main" id="{00000000-0008-0000-0E00-0000DE000000}"/>
            </a:ext>
          </a:extLst>
        </xdr:cNvPr>
        <xdr:cNvSpPr txBox="1"/>
      </xdr:nvSpPr>
      <xdr:spPr>
        <a:xfrm>
          <a:off x="8405205" y="100702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3" name="正方形/長方形 222">
          <a:extLst>
            <a:ext uri="{FF2B5EF4-FFF2-40B4-BE49-F238E27FC236}">
              <a16:creationId xmlns:a16="http://schemas.microsoft.com/office/drawing/2014/main" id="{00000000-0008-0000-0E00-0000DF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4" name="正方形/長方形 223">
          <a:extLst>
            <a:ext uri="{FF2B5EF4-FFF2-40B4-BE49-F238E27FC236}">
              <a16:creationId xmlns:a16="http://schemas.microsoft.com/office/drawing/2014/main" id="{00000000-0008-0000-0E00-0000E0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5" name="正方形/長方形 224">
          <a:extLst>
            <a:ext uri="{FF2B5EF4-FFF2-40B4-BE49-F238E27FC236}">
              <a16:creationId xmlns:a16="http://schemas.microsoft.com/office/drawing/2014/main" id="{00000000-0008-0000-0E00-0000E1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6" name="正方形/長方形 225">
          <a:extLst>
            <a:ext uri="{FF2B5EF4-FFF2-40B4-BE49-F238E27FC236}">
              <a16:creationId xmlns:a16="http://schemas.microsoft.com/office/drawing/2014/main" id="{00000000-0008-0000-0E00-0000E2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7" name="正方形/長方形 226">
          <a:extLst>
            <a:ext uri="{FF2B5EF4-FFF2-40B4-BE49-F238E27FC236}">
              <a16:creationId xmlns:a16="http://schemas.microsoft.com/office/drawing/2014/main" id="{00000000-0008-0000-0E00-0000E3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8" name="正方形/長方形 227">
          <a:extLst>
            <a:ext uri="{FF2B5EF4-FFF2-40B4-BE49-F238E27FC236}">
              <a16:creationId xmlns:a16="http://schemas.microsoft.com/office/drawing/2014/main" id="{00000000-0008-0000-0E00-0000E4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9" name="正方形/長方形 228">
          <a:extLst>
            <a:ext uri="{FF2B5EF4-FFF2-40B4-BE49-F238E27FC236}">
              <a16:creationId xmlns:a16="http://schemas.microsoft.com/office/drawing/2014/main" id="{00000000-0008-0000-0E00-0000E5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0" name="正方形/長方形 229">
          <a:extLst>
            <a:ext uri="{FF2B5EF4-FFF2-40B4-BE49-F238E27FC236}">
              <a16:creationId xmlns:a16="http://schemas.microsoft.com/office/drawing/2014/main" id="{00000000-0008-0000-0E00-0000E6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1" name="テキスト ボックス 230">
          <a:extLst>
            <a:ext uri="{FF2B5EF4-FFF2-40B4-BE49-F238E27FC236}">
              <a16:creationId xmlns:a16="http://schemas.microsoft.com/office/drawing/2014/main" id="{00000000-0008-0000-0E00-0000E7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2" name="直線コネクタ 231">
          <a:extLst>
            <a:ext uri="{FF2B5EF4-FFF2-40B4-BE49-F238E27FC236}">
              <a16:creationId xmlns:a16="http://schemas.microsoft.com/office/drawing/2014/main" id="{00000000-0008-0000-0E00-0000E8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3" name="テキスト ボックス 232">
          <a:extLst>
            <a:ext uri="{FF2B5EF4-FFF2-40B4-BE49-F238E27FC236}">
              <a16:creationId xmlns:a16="http://schemas.microsoft.com/office/drawing/2014/main" id="{00000000-0008-0000-0E00-0000E9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4" name="直線コネクタ 233">
          <a:extLst>
            <a:ext uri="{FF2B5EF4-FFF2-40B4-BE49-F238E27FC236}">
              <a16:creationId xmlns:a16="http://schemas.microsoft.com/office/drawing/2014/main" id="{00000000-0008-0000-0E00-0000EA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5" name="テキスト ボックス 234">
          <a:extLst>
            <a:ext uri="{FF2B5EF4-FFF2-40B4-BE49-F238E27FC236}">
              <a16:creationId xmlns:a16="http://schemas.microsoft.com/office/drawing/2014/main" id="{00000000-0008-0000-0E00-0000EB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6" name="直線コネクタ 235">
          <a:extLst>
            <a:ext uri="{FF2B5EF4-FFF2-40B4-BE49-F238E27FC236}">
              <a16:creationId xmlns:a16="http://schemas.microsoft.com/office/drawing/2014/main" id="{00000000-0008-0000-0E00-0000EC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7" name="テキスト ボックス 236">
          <a:extLst>
            <a:ext uri="{FF2B5EF4-FFF2-40B4-BE49-F238E27FC236}">
              <a16:creationId xmlns:a16="http://schemas.microsoft.com/office/drawing/2014/main" id="{00000000-0008-0000-0E00-0000ED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8" name="直線コネクタ 237">
          <a:extLst>
            <a:ext uri="{FF2B5EF4-FFF2-40B4-BE49-F238E27FC236}">
              <a16:creationId xmlns:a16="http://schemas.microsoft.com/office/drawing/2014/main" id="{00000000-0008-0000-0E00-0000EE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9" name="テキスト ボックス 238">
          <a:extLst>
            <a:ext uri="{FF2B5EF4-FFF2-40B4-BE49-F238E27FC236}">
              <a16:creationId xmlns:a16="http://schemas.microsoft.com/office/drawing/2014/main" id="{00000000-0008-0000-0E00-0000EF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0" name="直線コネクタ 239">
          <a:extLst>
            <a:ext uri="{FF2B5EF4-FFF2-40B4-BE49-F238E27FC236}">
              <a16:creationId xmlns:a16="http://schemas.microsoft.com/office/drawing/2014/main" id="{00000000-0008-0000-0E00-0000F0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1" name="テキスト ボックス 240">
          <a:extLst>
            <a:ext uri="{FF2B5EF4-FFF2-40B4-BE49-F238E27FC236}">
              <a16:creationId xmlns:a16="http://schemas.microsoft.com/office/drawing/2014/main" id="{00000000-0008-0000-0E00-0000F1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2" name="直線コネクタ 241">
          <a:extLst>
            <a:ext uri="{FF2B5EF4-FFF2-40B4-BE49-F238E27FC236}">
              <a16:creationId xmlns:a16="http://schemas.microsoft.com/office/drawing/2014/main" id="{00000000-0008-0000-0E00-0000F2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3" name="テキスト ボックス 242">
          <a:extLst>
            <a:ext uri="{FF2B5EF4-FFF2-40B4-BE49-F238E27FC236}">
              <a16:creationId xmlns:a16="http://schemas.microsoft.com/office/drawing/2014/main" id="{00000000-0008-0000-0E00-0000F300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4" name="直線コネクタ 243">
          <a:extLst>
            <a:ext uri="{FF2B5EF4-FFF2-40B4-BE49-F238E27FC236}">
              <a16:creationId xmlns:a16="http://schemas.microsoft.com/office/drawing/2014/main" id="{00000000-0008-0000-0E00-0000F4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5" name="テキスト ボックス 244">
          <a:extLst>
            <a:ext uri="{FF2B5EF4-FFF2-40B4-BE49-F238E27FC236}">
              <a16:creationId xmlns:a16="http://schemas.microsoft.com/office/drawing/2014/main" id="{00000000-0008-0000-0E00-0000F5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6" name="【公営住宅】&#10;有形固定資産減価償却率グラフ枠">
          <a:extLst>
            <a:ext uri="{FF2B5EF4-FFF2-40B4-BE49-F238E27FC236}">
              <a16:creationId xmlns:a16="http://schemas.microsoft.com/office/drawing/2014/main" id="{00000000-0008-0000-0E00-0000F6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81914</xdr:rowOff>
    </xdr:to>
    <xdr:cxnSp macro="">
      <xdr:nvCxnSpPr>
        <xdr:cNvPr id="247" name="直線コネクタ 246">
          <a:extLst>
            <a:ext uri="{FF2B5EF4-FFF2-40B4-BE49-F238E27FC236}">
              <a16:creationId xmlns:a16="http://schemas.microsoft.com/office/drawing/2014/main" id="{00000000-0008-0000-0E00-0000F7000000}"/>
            </a:ext>
          </a:extLst>
        </xdr:cNvPr>
        <xdr:cNvCxnSpPr/>
      </xdr:nvCxnSpPr>
      <xdr:spPr>
        <a:xfrm flipV="1">
          <a:off x="4634865" y="13335000"/>
          <a:ext cx="0" cy="1491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85741</xdr:rowOff>
    </xdr:from>
    <xdr:ext cx="405111" cy="259045"/>
    <xdr:sp macro="" textlink="">
      <xdr:nvSpPr>
        <xdr:cNvPr id="248" name="【公営住宅】&#10;有形固定資産減価償却率最小値テキスト">
          <a:extLst>
            <a:ext uri="{FF2B5EF4-FFF2-40B4-BE49-F238E27FC236}">
              <a16:creationId xmlns:a16="http://schemas.microsoft.com/office/drawing/2014/main" id="{00000000-0008-0000-0E00-0000F8000000}"/>
            </a:ext>
          </a:extLst>
        </xdr:cNvPr>
        <xdr:cNvSpPr txBox="1"/>
      </xdr:nvSpPr>
      <xdr:spPr>
        <a:xfrm>
          <a:off x="4673600" y="14830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81914</xdr:rowOff>
    </xdr:from>
    <xdr:to>
      <xdr:col>24</xdr:col>
      <xdr:colOff>152400</xdr:colOff>
      <xdr:row>86</xdr:row>
      <xdr:rowOff>81914</xdr:rowOff>
    </xdr:to>
    <xdr:cxnSp macro="">
      <xdr:nvCxnSpPr>
        <xdr:cNvPr id="249" name="直線コネクタ 248">
          <a:extLst>
            <a:ext uri="{FF2B5EF4-FFF2-40B4-BE49-F238E27FC236}">
              <a16:creationId xmlns:a16="http://schemas.microsoft.com/office/drawing/2014/main" id="{00000000-0008-0000-0E00-0000F9000000}"/>
            </a:ext>
          </a:extLst>
        </xdr:cNvPr>
        <xdr:cNvCxnSpPr/>
      </xdr:nvCxnSpPr>
      <xdr:spPr>
        <a:xfrm>
          <a:off x="4546600" y="14826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0" name="【公営住宅】&#10;有形固定資産減価償却率最大値テキスト">
          <a:extLst>
            <a:ext uri="{FF2B5EF4-FFF2-40B4-BE49-F238E27FC236}">
              <a16:creationId xmlns:a16="http://schemas.microsoft.com/office/drawing/2014/main" id="{00000000-0008-0000-0E00-0000FA000000}"/>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51" name="直線コネクタ 250">
          <a:extLst>
            <a:ext uri="{FF2B5EF4-FFF2-40B4-BE49-F238E27FC236}">
              <a16:creationId xmlns:a16="http://schemas.microsoft.com/office/drawing/2014/main" id="{00000000-0008-0000-0E00-0000FB000000}"/>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153052</xdr:rowOff>
    </xdr:from>
    <xdr:ext cx="405111" cy="259045"/>
    <xdr:sp macro="" textlink="">
      <xdr:nvSpPr>
        <xdr:cNvPr id="252" name="【公営住宅】&#10;有形固定資産減価償却率平均値テキスト">
          <a:extLst>
            <a:ext uri="{FF2B5EF4-FFF2-40B4-BE49-F238E27FC236}">
              <a16:creationId xmlns:a16="http://schemas.microsoft.com/office/drawing/2014/main" id="{00000000-0008-0000-0E00-0000FC000000}"/>
            </a:ext>
          </a:extLst>
        </xdr:cNvPr>
        <xdr:cNvSpPr txBox="1"/>
      </xdr:nvSpPr>
      <xdr:spPr>
        <a:xfrm>
          <a:off x="4673600" y="138690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130175</xdr:rowOff>
    </xdr:from>
    <xdr:to>
      <xdr:col>24</xdr:col>
      <xdr:colOff>114300</xdr:colOff>
      <xdr:row>82</xdr:row>
      <xdr:rowOff>60325</xdr:rowOff>
    </xdr:to>
    <xdr:sp macro="" textlink="">
      <xdr:nvSpPr>
        <xdr:cNvPr id="253" name="フローチャート: 判断 252">
          <a:extLst>
            <a:ext uri="{FF2B5EF4-FFF2-40B4-BE49-F238E27FC236}">
              <a16:creationId xmlns:a16="http://schemas.microsoft.com/office/drawing/2014/main" id="{00000000-0008-0000-0E00-0000FD000000}"/>
            </a:ext>
          </a:extLst>
        </xdr:cNvPr>
        <xdr:cNvSpPr/>
      </xdr:nvSpPr>
      <xdr:spPr>
        <a:xfrm>
          <a:off x="4584700" y="1401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109220</xdr:rowOff>
    </xdr:from>
    <xdr:to>
      <xdr:col>20</xdr:col>
      <xdr:colOff>38100</xdr:colOff>
      <xdr:row>82</xdr:row>
      <xdr:rowOff>39370</xdr:rowOff>
    </xdr:to>
    <xdr:sp macro="" textlink="">
      <xdr:nvSpPr>
        <xdr:cNvPr id="254" name="フローチャート: 判断 253">
          <a:extLst>
            <a:ext uri="{FF2B5EF4-FFF2-40B4-BE49-F238E27FC236}">
              <a16:creationId xmlns:a16="http://schemas.microsoft.com/office/drawing/2014/main" id="{00000000-0008-0000-0E00-0000FE000000}"/>
            </a:ext>
          </a:extLst>
        </xdr:cNvPr>
        <xdr:cNvSpPr/>
      </xdr:nvSpPr>
      <xdr:spPr>
        <a:xfrm>
          <a:off x="37465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149225</xdr:rowOff>
    </xdr:from>
    <xdr:to>
      <xdr:col>15</xdr:col>
      <xdr:colOff>101600</xdr:colOff>
      <xdr:row>82</xdr:row>
      <xdr:rowOff>79375</xdr:rowOff>
    </xdr:to>
    <xdr:sp macro="" textlink="">
      <xdr:nvSpPr>
        <xdr:cNvPr id="255" name="フローチャート: 判断 254">
          <a:extLst>
            <a:ext uri="{FF2B5EF4-FFF2-40B4-BE49-F238E27FC236}">
              <a16:creationId xmlns:a16="http://schemas.microsoft.com/office/drawing/2014/main" id="{00000000-0008-0000-0E00-0000FF000000}"/>
            </a:ext>
          </a:extLst>
        </xdr:cNvPr>
        <xdr:cNvSpPr/>
      </xdr:nvSpPr>
      <xdr:spPr>
        <a:xfrm>
          <a:off x="28575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00000000-0008-0000-0E00-000000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00000000-0008-0000-0E00-000001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00000000-0008-0000-0E00-000002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00000000-0008-0000-0E00-000003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00000000-0008-0000-0E00-000004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31114</xdr:rowOff>
    </xdr:from>
    <xdr:to>
      <xdr:col>24</xdr:col>
      <xdr:colOff>114300</xdr:colOff>
      <xdr:row>84</xdr:row>
      <xdr:rowOff>132714</xdr:rowOff>
    </xdr:to>
    <xdr:sp macro="" textlink="">
      <xdr:nvSpPr>
        <xdr:cNvPr id="261" name="楕円 260">
          <a:extLst>
            <a:ext uri="{FF2B5EF4-FFF2-40B4-BE49-F238E27FC236}">
              <a16:creationId xmlns:a16="http://schemas.microsoft.com/office/drawing/2014/main" id="{00000000-0008-0000-0E00-000005010000}"/>
            </a:ext>
          </a:extLst>
        </xdr:cNvPr>
        <xdr:cNvSpPr/>
      </xdr:nvSpPr>
      <xdr:spPr>
        <a:xfrm>
          <a:off x="4584700" y="1443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9541</xdr:rowOff>
    </xdr:from>
    <xdr:ext cx="405111" cy="259045"/>
    <xdr:sp macro="" textlink="">
      <xdr:nvSpPr>
        <xdr:cNvPr id="262" name="【公営住宅】&#10;有形固定資産減価償却率該当値テキスト">
          <a:extLst>
            <a:ext uri="{FF2B5EF4-FFF2-40B4-BE49-F238E27FC236}">
              <a16:creationId xmlns:a16="http://schemas.microsoft.com/office/drawing/2014/main" id="{00000000-0008-0000-0E00-000006010000}"/>
            </a:ext>
          </a:extLst>
        </xdr:cNvPr>
        <xdr:cNvSpPr txBox="1"/>
      </xdr:nvSpPr>
      <xdr:spPr>
        <a:xfrm>
          <a:off x="4673600" y="14411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73025</xdr:rowOff>
    </xdr:from>
    <xdr:to>
      <xdr:col>20</xdr:col>
      <xdr:colOff>38100</xdr:colOff>
      <xdr:row>82</xdr:row>
      <xdr:rowOff>3175</xdr:rowOff>
    </xdr:to>
    <xdr:sp macro="" textlink="">
      <xdr:nvSpPr>
        <xdr:cNvPr id="263" name="楕円 262">
          <a:extLst>
            <a:ext uri="{FF2B5EF4-FFF2-40B4-BE49-F238E27FC236}">
              <a16:creationId xmlns:a16="http://schemas.microsoft.com/office/drawing/2014/main" id="{00000000-0008-0000-0E00-000007010000}"/>
            </a:ext>
          </a:extLst>
        </xdr:cNvPr>
        <xdr:cNvSpPr/>
      </xdr:nvSpPr>
      <xdr:spPr>
        <a:xfrm>
          <a:off x="3746500" y="1396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123825</xdr:rowOff>
    </xdr:from>
    <xdr:to>
      <xdr:col>24</xdr:col>
      <xdr:colOff>63500</xdr:colOff>
      <xdr:row>84</xdr:row>
      <xdr:rowOff>81914</xdr:rowOff>
    </xdr:to>
    <xdr:cxnSp macro="">
      <xdr:nvCxnSpPr>
        <xdr:cNvPr id="264" name="直線コネクタ 263">
          <a:extLst>
            <a:ext uri="{FF2B5EF4-FFF2-40B4-BE49-F238E27FC236}">
              <a16:creationId xmlns:a16="http://schemas.microsoft.com/office/drawing/2014/main" id="{00000000-0008-0000-0E00-000008010000}"/>
            </a:ext>
          </a:extLst>
        </xdr:cNvPr>
        <xdr:cNvCxnSpPr/>
      </xdr:nvCxnSpPr>
      <xdr:spPr>
        <a:xfrm>
          <a:off x="3797300" y="14011275"/>
          <a:ext cx="838200" cy="47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156845</xdr:rowOff>
    </xdr:from>
    <xdr:to>
      <xdr:col>15</xdr:col>
      <xdr:colOff>101600</xdr:colOff>
      <xdr:row>82</xdr:row>
      <xdr:rowOff>86995</xdr:rowOff>
    </xdr:to>
    <xdr:sp macro="" textlink="">
      <xdr:nvSpPr>
        <xdr:cNvPr id="265" name="楕円 264">
          <a:extLst>
            <a:ext uri="{FF2B5EF4-FFF2-40B4-BE49-F238E27FC236}">
              <a16:creationId xmlns:a16="http://schemas.microsoft.com/office/drawing/2014/main" id="{00000000-0008-0000-0E00-000009010000}"/>
            </a:ext>
          </a:extLst>
        </xdr:cNvPr>
        <xdr:cNvSpPr/>
      </xdr:nvSpPr>
      <xdr:spPr>
        <a:xfrm>
          <a:off x="2857500" y="1404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123825</xdr:rowOff>
    </xdr:from>
    <xdr:to>
      <xdr:col>19</xdr:col>
      <xdr:colOff>177800</xdr:colOff>
      <xdr:row>82</xdr:row>
      <xdr:rowOff>36195</xdr:rowOff>
    </xdr:to>
    <xdr:cxnSp macro="">
      <xdr:nvCxnSpPr>
        <xdr:cNvPr id="266" name="直線コネクタ 265">
          <a:extLst>
            <a:ext uri="{FF2B5EF4-FFF2-40B4-BE49-F238E27FC236}">
              <a16:creationId xmlns:a16="http://schemas.microsoft.com/office/drawing/2014/main" id="{00000000-0008-0000-0E00-00000A010000}"/>
            </a:ext>
          </a:extLst>
        </xdr:cNvPr>
        <xdr:cNvCxnSpPr/>
      </xdr:nvCxnSpPr>
      <xdr:spPr>
        <a:xfrm flipV="1">
          <a:off x="2908300" y="14011275"/>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30497</xdr:rowOff>
    </xdr:from>
    <xdr:ext cx="405111" cy="259045"/>
    <xdr:sp macro="" textlink="">
      <xdr:nvSpPr>
        <xdr:cNvPr id="267" name="n_1aveValue【公営住宅】&#10;有形固定資産減価償却率">
          <a:extLst>
            <a:ext uri="{FF2B5EF4-FFF2-40B4-BE49-F238E27FC236}">
              <a16:creationId xmlns:a16="http://schemas.microsoft.com/office/drawing/2014/main" id="{00000000-0008-0000-0E00-00000B010000}"/>
            </a:ext>
          </a:extLst>
        </xdr:cNvPr>
        <xdr:cNvSpPr txBox="1"/>
      </xdr:nvSpPr>
      <xdr:spPr>
        <a:xfrm>
          <a:off x="3582044" y="1408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95902</xdr:rowOff>
    </xdr:from>
    <xdr:ext cx="405111" cy="259045"/>
    <xdr:sp macro="" textlink="">
      <xdr:nvSpPr>
        <xdr:cNvPr id="268" name="n_2aveValue【公営住宅】&#10;有形固定資産減価償却率">
          <a:extLst>
            <a:ext uri="{FF2B5EF4-FFF2-40B4-BE49-F238E27FC236}">
              <a16:creationId xmlns:a16="http://schemas.microsoft.com/office/drawing/2014/main" id="{00000000-0008-0000-0E00-00000C010000}"/>
            </a:ext>
          </a:extLst>
        </xdr:cNvPr>
        <xdr:cNvSpPr txBox="1"/>
      </xdr:nvSpPr>
      <xdr:spPr>
        <a:xfrm>
          <a:off x="2705744" y="1381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19702</xdr:rowOff>
    </xdr:from>
    <xdr:ext cx="405111" cy="259045"/>
    <xdr:sp macro="" textlink="">
      <xdr:nvSpPr>
        <xdr:cNvPr id="269" name="n_1mainValue【公営住宅】&#10;有形固定資産減価償却率">
          <a:extLst>
            <a:ext uri="{FF2B5EF4-FFF2-40B4-BE49-F238E27FC236}">
              <a16:creationId xmlns:a16="http://schemas.microsoft.com/office/drawing/2014/main" id="{00000000-0008-0000-0E00-00000D010000}"/>
            </a:ext>
          </a:extLst>
        </xdr:cNvPr>
        <xdr:cNvSpPr txBox="1"/>
      </xdr:nvSpPr>
      <xdr:spPr>
        <a:xfrm>
          <a:off x="3582044" y="1373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78122</xdr:rowOff>
    </xdr:from>
    <xdr:ext cx="405111" cy="259045"/>
    <xdr:sp macro="" textlink="">
      <xdr:nvSpPr>
        <xdr:cNvPr id="270" name="n_2mainValue【公営住宅】&#10;有形固定資産減価償却率">
          <a:extLst>
            <a:ext uri="{FF2B5EF4-FFF2-40B4-BE49-F238E27FC236}">
              <a16:creationId xmlns:a16="http://schemas.microsoft.com/office/drawing/2014/main" id="{00000000-0008-0000-0E00-00000E010000}"/>
            </a:ext>
          </a:extLst>
        </xdr:cNvPr>
        <xdr:cNvSpPr txBox="1"/>
      </xdr:nvSpPr>
      <xdr:spPr>
        <a:xfrm>
          <a:off x="2705744" y="1413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1" name="正方形/長方形 270">
          <a:extLst>
            <a:ext uri="{FF2B5EF4-FFF2-40B4-BE49-F238E27FC236}">
              <a16:creationId xmlns:a16="http://schemas.microsoft.com/office/drawing/2014/main" id="{00000000-0008-0000-0E00-00000F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2" name="正方形/長方形 271">
          <a:extLst>
            <a:ext uri="{FF2B5EF4-FFF2-40B4-BE49-F238E27FC236}">
              <a16:creationId xmlns:a16="http://schemas.microsoft.com/office/drawing/2014/main" id="{00000000-0008-0000-0E00-000010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3" name="正方形/長方形 272">
          <a:extLst>
            <a:ext uri="{FF2B5EF4-FFF2-40B4-BE49-F238E27FC236}">
              <a16:creationId xmlns:a16="http://schemas.microsoft.com/office/drawing/2014/main" id="{00000000-0008-0000-0E00-000011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4" name="正方形/長方形 273">
          <a:extLst>
            <a:ext uri="{FF2B5EF4-FFF2-40B4-BE49-F238E27FC236}">
              <a16:creationId xmlns:a16="http://schemas.microsoft.com/office/drawing/2014/main" id="{00000000-0008-0000-0E00-000012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5" name="正方形/長方形 274">
          <a:extLst>
            <a:ext uri="{FF2B5EF4-FFF2-40B4-BE49-F238E27FC236}">
              <a16:creationId xmlns:a16="http://schemas.microsoft.com/office/drawing/2014/main" id="{00000000-0008-0000-0E00-000013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6" name="正方形/長方形 275">
          <a:extLst>
            <a:ext uri="{FF2B5EF4-FFF2-40B4-BE49-F238E27FC236}">
              <a16:creationId xmlns:a16="http://schemas.microsoft.com/office/drawing/2014/main" id="{00000000-0008-0000-0E00-000014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7" name="正方形/長方形 276">
          <a:extLst>
            <a:ext uri="{FF2B5EF4-FFF2-40B4-BE49-F238E27FC236}">
              <a16:creationId xmlns:a16="http://schemas.microsoft.com/office/drawing/2014/main" id="{00000000-0008-0000-0E00-000015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8" name="正方形/長方形 277">
          <a:extLst>
            <a:ext uri="{FF2B5EF4-FFF2-40B4-BE49-F238E27FC236}">
              <a16:creationId xmlns:a16="http://schemas.microsoft.com/office/drawing/2014/main" id="{00000000-0008-0000-0E00-000016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9" name="テキスト ボックス 278">
          <a:extLst>
            <a:ext uri="{FF2B5EF4-FFF2-40B4-BE49-F238E27FC236}">
              <a16:creationId xmlns:a16="http://schemas.microsoft.com/office/drawing/2014/main" id="{00000000-0008-0000-0E00-000017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0" name="直線コネクタ 279">
          <a:extLst>
            <a:ext uri="{FF2B5EF4-FFF2-40B4-BE49-F238E27FC236}">
              <a16:creationId xmlns:a16="http://schemas.microsoft.com/office/drawing/2014/main" id="{00000000-0008-0000-0E00-000018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1" name="直線コネクタ 280">
          <a:extLst>
            <a:ext uri="{FF2B5EF4-FFF2-40B4-BE49-F238E27FC236}">
              <a16:creationId xmlns:a16="http://schemas.microsoft.com/office/drawing/2014/main" id="{00000000-0008-0000-0E00-000019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2" name="テキスト ボックス 281">
          <a:extLst>
            <a:ext uri="{FF2B5EF4-FFF2-40B4-BE49-F238E27FC236}">
              <a16:creationId xmlns:a16="http://schemas.microsoft.com/office/drawing/2014/main" id="{00000000-0008-0000-0E00-00001A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3" name="直線コネクタ 282">
          <a:extLst>
            <a:ext uri="{FF2B5EF4-FFF2-40B4-BE49-F238E27FC236}">
              <a16:creationId xmlns:a16="http://schemas.microsoft.com/office/drawing/2014/main" id="{00000000-0008-0000-0E00-00001B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4" name="テキスト ボックス 283">
          <a:extLst>
            <a:ext uri="{FF2B5EF4-FFF2-40B4-BE49-F238E27FC236}">
              <a16:creationId xmlns:a16="http://schemas.microsoft.com/office/drawing/2014/main" id="{00000000-0008-0000-0E00-00001C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5" name="直線コネクタ 284">
          <a:extLst>
            <a:ext uri="{FF2B5EF4-FFF2-40B4-BE49-F238E27FC236}">
              <a16:creationId xmlns:a16="http://schemas.microsoft.com/office/drawing/2014/main" id="{00000000-0008-0000-0E00-00001D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6" name="テキスト ボックス 285">
          <a:extLst>
            <a:ext uri="{FF2B5EF4-FFF2-40B4-BE49-F238E27FC236}">
              <a16:creationId xmlns:a16="http://schemas.microsoft.com/office/drawing/2014/main" id="{00000000-0008-0000-0E00-00001E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7" name="直線コネクタ 286">
          <a:extLst>
            <a:ext uri="{FF2B5EF4-FFF2-40B4-BE49-F238E27FC236}">
              <a16:creationId xmlns:a16="http://schemas.microsoft.com/office/drawing/2014/main" id="{00000000-0008-0000-0E00-00001F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8" name="テキスト ボックス 287">
          <a:extLst>
            <a:ext uri="{FF2B5EF4-FFF2-40B4-BE49-F238E27FC236}">
              <a16:creationId xmlns:a16="http://schemas.microsoft.com/office/drawing/2014/main" id="{00000000-0008-0000-0E00-000020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9" name="直線コネクタ 288">
          <a:extLst>
            <a:ext uri="{FF2B5EF4-FFF2-40B4-BE49-F238E27FC236}">
              <a16:creationId xmlns:a16="http://schemas.microsoft.com/office/drawing/2014/main" id="{00000000-0008-0000-0E00-000021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0" name="テキスト ボックス 289">
          <a:extLst>
            <a:ext uri="{FF2B5EF4-FFF2-40B4-BE49-F238E27FC236}">
              <a16:creationId xmlns:a16="http://schemas.microsoft.com/office/drawing/2014/main" id="{00000000-0008-0000-0E00-000022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1" name="直線コネクタ 290">
          <a:extLst>
            <a:ext uri="{FF2B5EF4-FFF2-40B4-BE49-F238E27FC236}">
              <a16:creationId xmlns:a16="http://schemas.microsoft.com/office/drawing/2014/main" id="{00000000-0008-0000-0E00-000023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92" name="テキスト ボックス 291">
          <a:extLst>
            <a:ext uri="{FF2B5EF4-FFF2-40B4-BE49-F238E27FC236}">
              <a16:creationId xmlns:a16="http://schemas.microsoft.com/office/drawing/2014/main" id="{00000000-0008-0000-0E00-000024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3" name="【公営住宅】&#10;一人当たり面積グラフ枠">
          <a:extLst>
            <a:ext uri="{FF2B5EF4-FFF2-40B4-BE49-F238E27FC236}">
              <a16:creationId xmlns:a16="http://schemas.microsoft.com/office/drawing/2014/main" id="{00000000-0008-0000-0E00-000025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71247</xdr:rowOff>
    </xdr:from>
    <xdr:to>
      <xdr:col>54</xdr:col>
      <xdr:colOff>189865</xdr:colOff>
      <xdr:row>86</xdr:row>
      <xdr:rowOff>90297</xdr:rowOff>
    </xdr:to>
    <xdr:cxnSp macro="">
      <xdr:nvCxnSpPr>
        <xdr:cNvPr id="294" name="直線コネクタ 293">
          <a:extLst>
            <a:ext uri="{FF2B5EF4-FFF2-40B4-BE49-F238E27FC236}">
              <a16:creationId xmlns:a16="http://schemas.microsoft.com/office/drawing/2014/main" id="{00000000-0008-0000-0E00-000026010000}"/>
            </a:ext>
          </a:extLst>
        </xdr:cNvPr>
        <xdr:cNvCxnSpPr/>
      </xdr:nvCxnSpPr>
      <xdr:spPr>
        <a:xfrm flipV="1">
          <a:off x="10476865" y="13444347"/>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94124</xdr:rowOff>
    </xdr:from>
    <xdr:ext cx="469744" cy="259045"/>
    <xdr:sp macro="" textlink="">
      <xdr:nvSpPr>
        <xdr:cNvPr id="295" name="【公営住宅】&#10;一人当たり面積最小値テキスト">
          <a:extLst>
            <a:ext uri="{FF2B5EF4-FFF2-40B4-BE49-F238E27FC236}">
              <a16:creationId xmlns:a16="http://schemas.microsoft.com/office/drawing/2014/main" id="{00000000-0008-0000-0E00-000027010000}"/>
            </a:ext>
          </a:extLst>
        </xdr:cNvPr>
        <xdr:cNvSpPr txBox="1"/>
      </xdr:nvSpPr>
      <xdr:spPr>
        <a:xfrm>
          <a:off x="10515600" y="14838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90297</xdr:rowOff>
    </xdr:from>
    <xdr:to>
      <xdr:col>55</xdr:col>
      <xdr:colOff>88900</xdr:colOff>
      <xdr:row>86</xdr:row>
      <xdr:rowOff>90297</xdr:rowOff>
    </xdr:to>
    <xdr:cxnSp macro="">
      <xdr:nvCxnSpPr>
        <xdr:cNvPr id="296" name="直線コネクタ 295">
          <a:extLst>
            <a:ext uri="{FF2B5EF4-FFF2-40B4-BE49-F238E27FC236}">
              <a16:creationId xmlns:a16="http://schemas.microsoft.com/office/drawing/2014/main" id="{00000000-0008-0000-0E00-000028010000}"/>
            </a:ext>
          </a:extLst>
        </xdr:cNvPr>
        <xdr:cNvCxnSpPr/>
      </xdr:nvCxnSpPr>
      <xdr:spPr>
        <a:xfrm>
          <a:off x="10388600" y="14834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17924</xdr:rowOff>
    </xdr:from>
    <xdr:ext cx="469744" cy="259045"/>
    <xdr:sp macro="" textlink="">
      <xdr:nvSpPr>
        <xdr:cNvPr id="297" name="【公営住宅】&#10;一人当たり面積最大値テキスト">
          <a:extLst>
            <a:ext uri="{FF2B5EF4-FFF2-40B4-BE49-F238E27FC236}">
              <a16:creationId xmlns:a16="http://schemas.microsoft.com/office/drawing/2014/main" id="{00000000-0008-0000-0E00-000029010000}"/>
            </a:ext>
          </a:extLst>
        </xdr:cNvPr>
        <xdr:cNvSpPr txBox="1"/>
      </xdr:nvSpPr>
      <xdr:spPr>
        <a:xfrm>
          <a:off x="10515600" y="13219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71247</xdr:rowOff>
    </xdr:from>
    <xdr:to>
      <xdr:col>55</xdr:col>
      <xdr:colOff>88900</xdr:colOff>
      <xdr:row>78</xdr:row>
      <xdr:rowOff>71247</xdr:rowOff>
    </xdr:to>
    <xdr:cxnSp macro="">
      <xdr:nvCxnSpPr>
        <xdr:cNvPr id="298" name="直線コネクタ 297">
          <a:extLst>
            <a:ext uri="{FF2B5EF4-FFF2-40B4-BE49-F238E27FC236}">
              <a16:creationId xmlns:a16="http://schemas.microsoft.com/office/drawing/2014/main" id="{00000000-0008-0000-0E00-00002A010000}"/>
            </a:ext>
          </a:extLst>
        </xdr:cNvPr>
        <xdr:cNvCxnSpPr/>
      </xdr:nvCxnSpPr>
      <xdr:spPr>
        <a:xfrm>
          <a:off x="10388600" y="13444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15321</xdr:rowOff>
    </xdr:from>
    <xdr:ext cx="469744" cy="259045"/>
    <xdr:sp macro="" textlink="">
      <xdr:nvSpPr>
        <xdr:cNvPr id="299" name="【公営住宅】&#10;一人当たり面積平均値テキスト">
          <a:extLst>
            <a:ext uri="{FF2B5EF4-FFF2-40B4-BE49-F238E27FC236}">
              <a16:creationId xmlns:a16="http://schemas.microsoft.com/office/drawing/2014/main" id="{00000000-0008-0000-0E00-00002B010000}"/>
            </a:ext>
          </a:extLst>
        </xdr:cNvPr>
        <xdr:cNvSpPr txBox="1"/>
      </xdr:nvSpPr>
      <xdr:spPr>
        <a:xfrm>
          <a:off x="10515600" y="14245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163894</xdr:rowOff>
    </xdr:from>
    <xdr:to>
      <xdr:col>55</xdr:col>
      <xdr:colOff>50800</xdr:colOff>
      <xdr:row>84</xdr:row>
      <xdr:rowOff>94044</xdr:rowOff>
    </xdr:to>
    <xdr:sp macro="" textlink="">
      <xdr:nvSpPr>
        <xdr:cNvPr id="300" name="フローチャート: 判断 299">
          <a:extLst>
            <a:ext uri="{FF2B5EF4-FFF2-40B4-BE49-F238E27FC236}">
              <a16:creationId xmlns:a16="http://schemas.microsoft.com/office/drawing/2014/main" id="{00000000-0008-0000-0E00-00002C010000}"/>
            </a:ext>
          </a:extLst>
        </xdr:cNvPr>
        <xdr:cNvSpPr/>
      </xdr:nvSpPr>
      <xdr:spPr>
        <a:xfrm>
          <a:off x="10426700" y="1439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106744</xdr:rowOff>
    </xdr:from>
    <xdr:to>
      <xdr:col>50</xdr:col>
      <xdr:colOff>165100</xdr:colOff>
      <xdr:row>84</xdr:row>
      <xdr:rowOff>36894</xdr:rowOff>
    </xdr:to>
    <xdr:sp macro="" textlink="">
      <xdr:nvSpPr>
        <xdr:cNvPr id="301" name="フローチャート: 判断 300">
          <a:extLst>
            <a:ext uri="{FF2B5EF4-FFF2-40B4-BE49-F238E27FC236}">
              <a16:creationId xmlns:a16="http://schemas.microsoft.com/office/drawing/2014/main" id="{00000000-0008-0000-0E00-00002D010000}"/>
            </a:ext>
          </a:extLst>
        </xdr:cNvPr>
        <xdr:cNvSpPr/>
      </xdr:nvSpPr>
      <xdr:spPr>
        <a:xfrm>
          <a:off x="9588500" y="1433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81217</xdr:rowOff>
    </xdr:from>
    <xdr:to>
      <xdr:col>46</xdr:col>
      <xdr:colOff>38100</xdr:colOff>
      <xdr:row>84</xdr:row>
      <xdr:rowOff>11367</xdr:rowOff>
    </xdr:to>
    <xdr:sp macro="" textlink="">
      <xdr:nvSpPr>
        <xdr:cNvPr id="302" name="フローチャート: 判断 301">
          <a:extLst>
            <a:ext uri="{FF2B5EF4-FFF2-40B4-BE49-F238E27FC236}">
              <a16:creationId xmlns:a16="http://schemas.microsoft.com/office/drawing/2014/main" id="{00000000-0008-0000-0E00-00002E010000}"/>
            </a:ext>
          </a:extLst>
        </xdr:cNvPr>
        <xdr:cNvSpPr/>
      </xdr:nvSpPr>
      <xdr:spPr>
        <a:xfrm>
          <a:off x="8699500" y="1431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E00-00002F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E00-000030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00000000-0008-0000-0E00-000031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00000000-0008-0000-0E00-000032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7" name="テキスト ボックス 306">
          <a:extLst>
            <a:ext uri="{FF2B5EF4-FFF2-40B4-BE49-F238E27FC236}">
              <a16:creationId xmlns:a16="http://schemas.microsoft.com/office/drawing/2014/main" id="{00000000-0008-0000-0E00-000033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48831</xdr:rowOff>
    </xdr:from>
    <xdr:to>
      <xdr:col>55</xdr:col>
      <xdr:colOff>50800</xdr:colOff>
      <xdr:row>85</xdr:row>
      <xdr:rowOff>150431</xdr:rowOff>
    </xdr:to>
    <xdr:sp macro="" textlink="">
      <xdr:nvSpPr>
        <xdr:cNvPr id="308" name="楕円 307">
          <a:extLst>
            <a:ext uri="{FF2B5EF4-FFF2-40B4-BE49-F238E27FC236}">
              <a16:creationId xmlns:a16="http://schemas.microsoft.com/office/drawing/2014/main" id="{00000000-0008-0000-0E00-000034010000}"/>
            </a:ext>
          </a:extLst>
        </xdr:cNvPr>
        <xdr:cNvSpPr/>
      </xdr:nvSpPr>
      <xdr:spPr>
        <a:xfrm>
          <a:off x="10426700" y="14622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27258</xdr:rowOff>
    </xdr:from>
    <xdr:ext cx="469744" cy="259045"/>
    <xdr:sp macro="" textlink="">
      <xdr:nvSpPr>
        <xdr:cNvPr id="309" name="【公営住宅】&#10;一人当たり面積該当値テキスト">
          <a:extLst>
            <a:ext uri="{FF2B5EF4-FFF2-40B4-BE49-F238E27FC236}">
              <a16:creationId xmlns:a16="http://schemas.microsoft.com/office/drawing/2014/main" id="{00000000-0008-0000-0E00-000035010000}"/>
            </a:ext>
          </a:extLst>
        </xdr:cNvPr>
        <xdr:cNvSpPr txBox="1"/>
      </xdr:nvSpPr>
      <xdr:spPr>
        <a:xfrm>
          <a:off x="10515600" y="14600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118935</xdr:rowOff>
    </xdr:from>
    <xdr:to>
      <xdr:col>50</xdr:col>
      <xdr:colOff>165100</xdr:colOff>
      <xdr:row>86</xdr:row>
      <xdr:rowOff>49085</xdr:rowOff>
    </xdr:to>
    <xdr:sp macro="" textlink="">
      <xdr:nvSpPr>
        <xdr:cNvPr id="310" name="楕円 309">
          <a:extLst>
            <a:ext uri="{FF2B5EF4-FFF2-40B4-BE49-F238E27FC236}">
              <a16:creationId xmlns:a16="http://schemas.microsoft.com/office/drawing/2014/main" id="{00000000-0008-0000-0E00-000036010000}"/>
            </a:ext>
          </a:extLst>
        </xdr:cNvPr>
        <xdr:cNvSpPr/>
      </xdr:nvSpPr>
      <xdr:spPr>
        <a:xfrm>
          <a:off x="9588500" y="1469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99631</xdr:rowOff>
    </xdr:from>
    <xdr:to>
      <xdr:col>55</xdr:col>
      <xdr:colOff>0</xdr:colOff>
      <xdr:row>85</xdr:row>
      <xdr:rowOff>169735</xdr:rowOff>
    </xdr:to>
    <xdr:cxnSp macro="">
      <xdr:nvCxnSpPr>
        <xdr:cNvPr id="311" name="直線コネクタ 310">
          <a:extLst>
            <a:ext uri="{FF2B5EF4-FFF2-40B4-BE49-F238E27FC236}">
              <a16:creationId xmlns:a16="http://schemas.microsoft.com/office/drawing/2014/main" id="{00000000-0008-0000-0E00-000037010000}"/>
            </a:ext>
          </a:extLst>
        </xdr:cNvPr>
        <xdr:cNvCxnSpPr/>
      </xdr:nvCxnSpPr>
      <xdr:spPr>
        <a:xfrm flipV="1">
          <a:off x="9639300" y="14672881"/>
          <a:ext cx="838200" cy="70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121413</xdr:rowOff>
    </xdr:from>
    <xdr:to>
      <xdr:col>46</xdr:col>
      <xdr:colOff>38100</xdr:colOff>
      <xdr:row>86</xdr:row>
      <xdr:rowOff>51563</xdr:rowOff>
    </xdr:to>
    <xdr:sp macro="" textlink="">
      <xdr:nvSpPr>
        <xdr:cNvPr id="312" name="楕円 311">
          <a:extLst>
            <a:ext uri="{FF2B5EF4-FFF2-40B4-BE49-F238E27FC236}">
              <a16:creationId xmlns:a16="http://schemas.microsoft.com/office/drawing/2014/main" id="{00000000-0008-0000-0E00-000038010000}"/>
            </a:ext>
          </a:extLst>
        </xdr:cNvPr>
        <xdr:cNvSpPr/>
      </xdr:nvSpPr>
      <xdr:spPr>
        <a:xfrm>
          <a:off x="8699500" y="14694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169735</xdr:rowOff>
    </xdr:from>
    <xdr:to>
      <xdr:col>50</xdr:col>
      <xdr:colOff>114300</xdr:colOff>
      <xdr:row>86</xdr:row>
      <xdr:rowOff>763</xdr:rowOff>
    </xdr:to>
    <xdr:cxnSp macro="">
      <xdr:nvCxnSpPr>
        <xdr:cNvPr id="313" name="直線コネクタ 312">
          <a:extLst>
            <a:ext uri="{FF2B5EF4-FFF2-40B4-BE49-F238E27FC236}">
              <a16:creationId xmlns:a16="http://schemas.microsoft.com/office/drawing/2014/main" id="{00000000-0008-0000-0E00-000039010000}"/>
            </a:ext>
          </a:extLst>
        </xdr:cNvPr>
        <xdr:cNvCxnSpPr/>
      </xdr:nvCxnSpPr>
      <xdr:spPr>
        <a:xfrm flipV="1">
          <a:off x="8750300" y="14742985"/>
          <a:ext cx="889000" cy="2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53421</xdr:rowOff>
    </xdr:from>
    <xdr:ext cx="469744" cy="259045"/>
    <xdr:sp macro="" textlink="">
      <xdr:nvSpPr>
        <xdr:cNvPr id="314" name="n_1aveValue【公営住宅】&#10;一人当たり面積">
          <a:extLst>
            <a:ext uri="{FF2B5EF4-FFF2-40B4-BE49-F238E27FC236}">
              <a16:creationId xmlns:a16="http://schemas.microsoft.com/office/drawing/2014/main" id="{00000000-0008-0000-0E00-00003A010000}"/>
            </a:ext>
          </a:extLst>
        </xdr:cNvPr>
        <xdr:cNvSpPr txBox="1"/>
      </xdr:nvSpPr>
      <xdr:spPr>
        <a:xfrm>
          <a:off x="9391727" y="14112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27894</xdr:rowOff>
    </xdr:from>
    <xdr:ext cx="469744" cy="259045"/>
    <xdr:sp macro="" textlink="">
      <xdr:nvSpPr>
        <xdr:cNvPr id="315" name="n_2aveValue【公営住宅】&#10;一人当たり面積">
          <a:extLst>
            <a:ext uri="{FF2B5EF4-FFF2-40B4-BE49-F238E27FC236}">
              <a16:creationId xmlns:a16="http://schemas.microsoft.com/office/drawing/2014/main" id="{00000000-0008-0000-0E00-00003B010000}"/>
            </a:ext>
          </a:extLst>
        </xdr:cNvPr>
        <xdr:cNvSpPr txBox="1"/>
      </xdr:nvSpPr>
      <xdr:spPr>
        <a:xfrm>
          <a:off x="8515427" y="14086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40212</xdr:rowOff>
    </xdr:from>
    <xdr:ext cx="469744" cy="259045"/>
    <xdr:sp macro="" textlink="">
      <xdr:nvSpPr>
        <xdr:cNvPr id="316" name="n_1mainValue【公営住宅】&#10;一人当たり面積">
          <a:extLst>
            <a:ext uri="{FF2B5EF4-FFF2-40B4-BE49-F238E27FC236}">
              <a16:creationId xmlns:a16="http://schemas.microsoft.com/office/drawing/2014/main" id="{00000000-0008-0000-0E00-00003C010000}"/>
            </a:ext>
          </a:extLst>
        </xdr:cNvPr>
        <xdr:cNvSpPr txBox="1"/>
      </xdr:nvSpPr>
      <xdr:spPr>
        <a:xfrm>
          <a:off x="9391727" y="14784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42690</xdr:rowOff>
    </xdr:from>
    <xdr:ext cx="469744" cy="259045"/>
    <xdr:sp macro="" textlink="">
      <xdr:nvSpPr>
        <xdr:cNvPr id="317" name="n_2mainValue【公営住宅】&#10;一人当たり面積">
          <a:extLst>
            <a:ext uri="{FF2B5EF4-FFF2-40B4-BE49-F238E27FC236}">
              <a16:creationId xmlns:a16="http://schemas.microsoft.com/office/drawing/2014/main" id="{00000000-0008-0000-0E00-00003D010000}"/>
            </a:ext>
          </a:extLst>
        </xdr:cNvPr>
        <xdr:cNvSpPr txBox="1"/>
      </xdr:nvSpPr>
      <xdr:spPr>
        <a:xfrm>
          <a:off x="8515427" y="1478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8" name="正方形/長方形 317">
          <a:extLst>
            <a:ext uri="{FF2B5EF4-FFF2-40B4-BE49-F238E27FC236}">
              <a16:creationId xmlns:a16="http://schemas.microsoft.com/office/drawing/2014/main" id="{00000000-0008-0000-0E00-00003E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9" name="正方形/長方形 318">
          <a:extLst>
            <a:ext uri="{FF2B5EF4-FFF2-40B4-BE49-F238E27FC236}">
              <a16:creationId xmlns:a16="http://schemas.microsoft.com/office/drawing/2014/main" id="{00000000-0008-0000-0E00-00003F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0" name="正方形/長方形 319">
          <a:extLst>
            <a:ext uri="{FF2B5EF4-FFF2-40B4-BE49-F238E27FC236}">
              <a16:creationId xmlns:a16="http://schemas.microsoft.com/office/drawing/2014/main" id="{00000000-0008-0000-0E00-000040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1" name="正方形/長方形 320">
          <a:extLst>
            <a:ext uri="{FF2B5EF4-FFF2-40B4-BE49-F238E27FC236}">
              <a16:creationId xmlns:a16="http://schemas.microsoft.com/office/drawing/2014/main" id="{00000000-0008-0000-0E00-000041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2" name="正方形/長方形 321">
          <a:extLst>
            <a:ext uri="{FF2B5EF4-FFF2-40B4-BE49-F238E27FC236}">
              <a16:creationId xmlns:a16="http://schemas.microsoft.com/office/drawing/2014/main" id="{00000000-0008-0000-0E00-000042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3" name="正方形/長方形 322">
          <a:extLst>
            <a:ext uri="{FF2B5EF4-FFF2-40B4-BE49-F238E27FC236}">
              <a16:creationId xmlns:a16="http://schemas.microsoft.com/office/drawing/2014/main" id="{00000000-0008-0000-0E00-000043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5" name="正方形/長方形 324">
          <a:extLst>
            <a:ext uri="{FF2B5EF4-FFF2-40B4-BE49-F238E27FC236}">
              <a16:creationId xmlns:a16="http://schemas.microsoft.com/office/drawing/2014/main" id="{00000000-0008-0000-0E00-000045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6" name="テキスト ボックス 325">
          <a:extLst>
            <a:ext uri="{FF2B5EF4-FFF2-40B4-BE49-F238E27FC236}">
              <a16:creationId xmlns:a16="http://schemas.microsoft.com/office/drawing/2014/main" id="{00000000-0008-0000-0E00-000046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7" name="直線コネクタ 326">
          <a:extLst>
            <a:ext uri="{FF2B5EF4-FFF2-40B4-BE49-F238E27FC236}">
              <a16:creationId xmlns:a16="http://schemas.microsoft.com/office/drawing/2014/main" id="{00000000-0008-0000-0E00-000047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28" name="テキスト ボックス 327">
          <a:extLst>
            <a:ext uri="{FF2B5EF4-FFF2-40B4-BE49-F238E27FC236}">
              <a16:creationId xmlns:a16="http://schemas.microsoft.com/office/drawing/2014/main" id="{00000000-0008-0000-0E00-000048010000}"/>
            </a:ext>
          </a:extLst>
        </xdr:cNvPr>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29" name="直線コネクタ 328">
          <a:extLst>
            <a:ext uri="{FF2B5EF4-FFF2-40B4-BE49-F238E27FC236}">
              <a16:creationId xmlns:a16="http://schemas.microsoft.com/office/drawing/2014/main" id="{00000000-0008-0000-0E00-000049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64606</xdr:rowOff>
    </xdr:from>
    <xdr:ext cx="403059" cy="259045"/>
    <xdr:sp macro="" textlink="">
      <xdr:nvSpPr>
        <xdr:cNvPr id="330" name="テキスト ボックス 329">
          <a:extLst>
            <a:ext uri="{FF2B5EF4-FFF2-40B4-BE49-F238E27FC236}">
              <a16:creationId xmlns:a16="http://schemas.microsoft.com/office/drawing/2014/main" id="{00000000-0008-0000-0E00-00004A010000}"/>
            </a:ext>
          </a:extLst>
        </xdr:cNvPr>
        <xdr:cNvSpPr txBox="1"/>
      </xdr:nvSpPr>
      <xdr:spPr>
        <a:xfrm>
          <a:off x="358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31" name="直線コネクタ 330">
          <a:extLst>
            <a:ext uri="{FF2B5EF4-FFF2-40B4-BE49-F238E27FC236}">
              <a16:creationId xmlns:a16="http://schemas.microsoft.com/office/drawing/2014/main" id="{00000000-0008-0000-0E00-00004B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32" name="テキスト ボックス 331">
          <a:extLst>
            <a:ext uri="{FF2B5EF4-FFF2-40B4-BE49-F238E27FC236}">
              <a16:creationId xmlns:a16="http://schemas.microsoft.com/office/drawing/2014/main" id="{00000000-0008-0000-0E00-00004C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33" name="直線コネクタ 332">
          <a:extLst>
            <a:ext uri="{FF2B5EF4-FFF2-40B4-BE49-F238E27FC236}">
              <a16:creationId xmlns:a16="http://schemas.microsoft.com/office/drawing/2014/main" id="{00000000-0008-0000-0E00-00004D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34" name="テキスト ボックス 333">
          <a:extLst>
            <a:ext uri="{FF2B5EF4-FFF2-40B4-BE49-F238E27FC236}">
              <a16:creationId xmlns:a16="http://schemas.microsoft.com/office/drawing/2014/main" id="{00000000-0008-0000-0E00-00004E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35" name="直線コネクタ 334">
          <a:extLst>
            <a:ext uri="{FF2B5EF4-FFF2-40B4-BE49-F238E27FC236}">
              <a16:creationId xmlns:a16="http://schemas.microsoft.com/office/drawing/2014/main" id="{00000000-0008-0000-0E00-00004F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36" name="テキスト ボックス 335">
          <a:extLst>
            <a:ext uri="{FF2B5EF4-FFF2-40B4-BE49-F238E27FC236}">
              <a16:creationId xmlns:a16="http://schemas.microsoft.com/office/drawing/2014/main" id="{00000000-0008-0000-0E00-000050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37" name="直線コネクタ 336">
          <a:extLst>
            <a:ext uri="{FF2B5EF4-FFF2-40B4-BE49-F238E27FC236}">
              <a16:creationId xmlns:a16="http://schemas.microsoft.com/office/drawing/2014/main" id="{00000000-0008-0000-0E00-000051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38" name="テキスト ボックス 337">
          <a:extLst>
            <a:ext uri="{FF2B5EF4-FFF2-40B4-BE49-F238E27FC236}">
              <a16:creationId xmlns:a16="http://schemas.microsoft.com/office/drawing/2014/main" id="{00000000-0008-0000-0E00-000052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39" name="直線コネクタ 338">
          <a:extLst>
            <a:ext uri="{FF2B5EF4-FFF2-40B4-BE49-F238E27FC236}">
              <a16:creationId xmlns:a16="http://schemas.microsoft.com/office/drawing/2014/main" id="{00000000-0008-0000-0E00-000053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98</xdr:row>
      <xdr:rowOff>146248</xdr:rowOff>
    </xdr:from>
    <xdr:ext cx="403059" cy="259045"/>
    <xdr:sp macro="" textlink="">
      <xdr:nvSpPr>
        <xdr:cNvPr id="340" name="テキスト ボックス 339">
          <a:extLst>
            <a:ext uri="{FF2B5EF4-FFF2-40B4-BE49-F238E27FC236}">
              <a16:creationId xmlns:a16="http://schemas.microsoft.com/office/drawing/2014/main" id="{00000000-0008-0000-0E00-000054010000}"/>
            </a:ext>
          </a:extLst>
        </xdr:cNvPr>
        <xdr:cNvSpPr txBox="1"/>
      </xdr:nvSpPr>
      <xdr:spPr>
        <a:xfrm>
          <a:off x="358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1" name="直線コネクタ 340">
          <a:extLst>
            <a:ext uri="{FF2B5EF4-FFF2-40B4-BE49-F238E27FC236}">
              <a16:creationId xmlns:a16="http://schemas.microsoft.com/office/drawing/2014/main" id="{00000000-0008-0000-0E00-000055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42" name="テキスト ボックス 341">
          <a:extLst>
            <a:ext uri="{FF2B5EF4-FFF2-40B4-BE49-F238E27FC236}">
              <a16:creationId xmlns:a16="http://schemas.microsoft.com/office/drawing/2014/main" id="{00000000-0008-0000-0E00-000056010000}"/>
            </a:ext>
          </a:extLst>
        </xdr:cNvPr>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3" name="【港湾・漁港】&#10;有形固定資産減価償却率グラフ枠">
          <a:extLst>
            <a:ext uri="{FF2B5EF4-FFF2-40B4-BE49-F238E27FC236}">
              <a16:creationId xmlns:a16="http://schemas.microsoft.com/office/drawing/2014/main" id="{00000000-0008-0000-0E00-000057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164374</xdr:rowOff>
    </xdr:from>
    <xdr:to>
      <xdr:col>24</xdr:col>
      <xdr:colOff>62865</xdr:colOff>
      <xdr:row>109</xdr:row>
      <xdr:rowOff>38644</xdr:rowOff>
    </xdr:to>
    <xdr:cxnSp macro="">
      <xdr:nvCxnSpPr>
        <xdr:cNvPr id="344" name="直線コネクタ 343">
          <a:extLst>
            <a:ext uri="{FF2B5EF4-FFF2-40B4-BE49-F238E27FC236}">
              <a16:creationId xmlns:a16="http://schemas.microsoft.com/office/drawing/2014/main" id="{00000000-0008-0000-0E00-000058010000}"/>
            </a:ext>
          </a:extLst>
        </xdr:cNvPr>
        <xdr:cNvCxnSpPr/>
      </xdr:nvCxnSpPr>
      <xdr:spPr>
        <a:xfrm flipV="1">
          <a:off x="4634865" y="17309374"/>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42471</xdr:rowOff>
    </xdr:from>
    <xdr:ext cx="405111" cy="259045"/>
    <xdr:sp macro="" textlink="">
      <xdr:nvSpPr>
        <xdr:cNvPr id="345" name="【港湾・漁港】&#10;有形固定資産減価償却率最小値テキスト">
          <a:extLst>
            <a:ext uri="{FF2B5EF4-FFF2-40B4-BE49-F238E27FC236}">
              <a16:creationId xmlns:a16="http://schemas.microsoft.com/office/drawing/2014/main" id="{00000000-0008-0000-0E00-000059010000}"/>
            </a:ext>
          </a:extLst>
        </xdr:cNvPr>
        <xdr:cNvSpPr txBox="1"/>
      </xdr:nvSpPr>
      <xdr:spPr>
        <a:xfrm>
          <a:off x="4673600" y="18730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38644</xdr:rowOff>
    </xdr:from>
    <xdr:to>
      <xdr:col>24</xdr:col>
      <xdr:colOff>152400</xdr:colOff>
      <xdr:row>109</xdr:row>
      <xdr:rowOff>38644</xdr:rowOff>
    </xdr:to>
    <xdr:cxnSp macro="">
      <xdr:nvCxnSpPr>
        <xdr:cNvPr id="346" name="直線コネクタ 345">
          <a:extLst>
            <a:ext uri="{FF2B5EF4-FFF2-40B4-BE49-F238E27FC236}">
              <a16:creationId xmlns:a16="http://schemas.microsoft.com/office/drawing/2014/main" id="{00000000-0008-0000-0E00-00005A010000}"/>
            </a:ext>
          </a:extLst>
        </xdr:cNvPr>
        <xdr:cNvCxnSpPr/>
      </xdr:nvCxnSpPr>
      <xdr:spPr>
        <a:xfrm>
          <a:off x="4546600" y="18726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111051</xdr:rowOff>
    </xdr:from>
    <xdr:ext cx="405111" cy="259045"/>
    <xdr:sp macro="" textlink="">
      <xdr:nvSpPr>
        <xdr:cNvPr id="347" name="【港湾・漁港】&#10;有形固定資産減価償却率最大値テキスト">
          <a:extLst>
            <a:ext uri="{FF2B5EF4-FFF2-40B4-BE49-F238E27FC236}">
              <a16:creationId xmlns:a16="http://schemas.microsoft.com/office/drawing/2014/main" id="{00000000-0008-0000-0E00-00005B010000}"/>
            </a:ext>
          </a:extLst>
        </xdr:cNvPr>
        <xdr:cNvSpPr txBox="1"/>
      </xdr:nvSpPr>
      <xdr:spPr>
        <a:xfrm>
          <a:off x="4673600" y="1708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164374</xdr:rowOff>
    </xdr:from>
    <xdr:to>
      <xdr:col>24</xdr:col>
      <xdr:colOff>152400</xdr:colOff>
      <xdr:row>100</xdr:row>
      <xdr:rowOff>164374</xdr:rowOff>
    </xdr:to>
    <xdr:cxnSp macro="">
      <xdr:nvCxnSpPr>
        <xdr:cNvPr id="348" name="直線コネクタ 347">
          <a:extLst>
            <a:ext uri="{FF2B5EF4-FFF2-40B4-BE49-F238E27FC236}">
              <a16:creationId xmlns:a16="http://schemas.microsoft.com/office/drawing/2014/main" id="{00000000-0008-0000-0E00-00005C010000}"/>
            </a:ext>
          </a:extLst>
        </xdr:cNvPr>
        <xdr:cNvCxnSpPr/>
      </xdr:nvCxnSpPr>
      <xdr:spPr>
        <a:xfrm>
          <a:off x="4546600" y="1730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41746</xdr:rowOff>
    </xdr:from>
    <xdr:ext cx="405111" cy="259045"/>
    <xdr:sp macro="" textlink="">
      <xdr:nvSpPr>
        <xdr:cNvPr id="349" name="【港湾・漁港】&#10;有形固定資産減価償却率平均値テキスト">
          <a:extLst>
            <a:ext uri="{FF2B5EF4-FFF2-40B4-BE49-F238E27FC236}">
              <a16:creationId xmlns:a16="http://schemas.microsoft.com/office/drawing/2014/main" id="{00000000-0008-0000-0E00-00005D010000}"/>
            </a:ext>
          </a:extLst>
        </xdr:cNvPr>
        <xdr:cNvSpPr txBox="1"/>
      </xdr:nvSpPr>
      <xdr:spPr>
        <a:xfrm>
          <a:off x="4673600" y="17701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18869</xdr:rowOff>
    </xdr:from>
    <xdr:to>
      <xdr:col>24</xdr:col>
      <xdr:colOff>114300</xdr:colOff>
      <xdr:row>104</xdr:row>
      <xdr:rowOff>120469</xdr:rowOff>
    </xdr:to>
    <xdr:sp macro="" textlink="">
      <xdr:nvSpPr>
        <xdr:cNvPr id="350" name="フローチャート: 判断 349">
          <a:extLst>
            <a:ext uri="{FF2B5EF4-FFF2-40B4-BE49-F238E27FC236}">
              <a16:creationId xmlns:a16="http://schemas.microsoft.com/office/drawing/2014/main" id="{00000000-0008-0000-0E00-00005E010000}"/>
            </a:ext>
          </a:extLst>
        </xdr:cNvPr>
        <xdr:cNvSpPr/>
      </xdr:nvSpPr>
      <xdr:spPr>
        <a:xfrm>
          <a:off x="4584700" y="1784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33564</xdr:rowOff>
    </xdr:from>
    <xdr:to>
      <xdr:col>20</xdr:col>
      <xdr:colOff>38100</xdr:colOff>
      <xdr:row>103</xdr:row>
      <xdr:rowOff>135164</xdr:rowOff>
    </xdr:to>
    <xdr:sp macro="" textlink="">
      <xdr:nvSpPr>
        <xdr:cNvPr id="351" name="フローチャート: 判断 350">
          <a:extLst>
            <a:ext uri="{FF2B5EF4-FFF2-40B4-BE49-F238E27FC236}">
              <a16:creationId xmlns:a16="http://schemas.microsoft.com/office/drawing/2014/main" id="{00000000-0008-0000-0E00-00005F010000}"/>
            </a:ext>
          </a:extLst>
        </xdr:cNvPr>
        <xdr:cNvSpPr/>
      </xdr:nvSpPr>
      <xdr:spPr>
        <a:xfrm>
          <a:off x="3746500" y="1769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107</xdr:row>
      <xdr:rowOff>157662</xdr:rowOff>
    </xdr:from>
    <xdr:to>
      <xdr:col>15</xdr:col>
      <xdr:colOff>101600</xdr:colOff>
      <xdr:row>108</xdr:row>
      <xdr:rowOff>87812</xdr:rowOff>
    </xdr:to>
    <xdr:sp macro="" textlink="">
      <xdr:nvSpPr>
        <xdr:cNvPr id="352" name="フローチャート: 判断 351">
          <a:extLst>
            <a:ext uri="{FF2B5EF4-FFF2-40B4-BE49-F238E27FC236}">
              <a16:creationId xmlns:a16="http://schemas.microsoft.com/office/drawing/2014/main" id="{00000000-0008-0000-0E00-000060010000}"/>
            </a:ext>
          </a:extLst>
        </xdr:cNvPr>
        <xdr:cNvSpPr/>
      </xdr:nvSpPr>
      <xdr:spPr>
        <a:xfrm>
          <a:off x="2857500" y="18502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3" name="テキスト ボックス 352">
          <a:extLst>
            <a:ext uri="{FF2B5EF4-FFF2-40B4-BE49-F238E27FC236}">
              <a16:creationId xmlns:a16="http://schemas.microsoft.com/office/drawing/2014/main" id="{00000000-0008-0000-0E00-000061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4" name="テキスト ボックス 353">
          <a:extLst>
            <a:ext uri="{FF2B5EF4-FFF2-40B4-BE49-F238E27FC236}">
              <a16:creationId xmlns:a16="http://schemas.microsoft.com/office/drawing/2014/main" id="{00000000-0008-0000-0E00-000062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5" name="テキスト ボックス 354">
          <a:extLst>
            <a:ext uri="{FF2B5EF4-FFF2-40B4-BE49-F238E27FC236}">
              <a16:creationId xmlns:a16="http://schemas.microsoft.com/office/drawing/2014/main" id="{00000000-0008-0000-0E00-000063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6" name="テキスト ボックス 355">
          <a:extLst>
            <a:ext uri="{FF2B5EF4-FFF2-40B4-BE49-F238E27FC236}">
              <a16:creationId xmlns:a16="http://schemas.microsoft.com/office/drawing/2014/main" id="{00000000-0008-0000-0E00-000064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7" name="テキスト ボックス 356">
          <a:extLst>
            <a:ext uri="{FF2B5EF4-FFF2-40B4-BE49-F238E27FC236}">
              <a16:creationId xmlns:a16="http://schemas.microsoft.com/office/drawing/2014/main" id="{00000000-0008-0000-0E00-000065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118473</xdr:rowOff>
    </xdr:from>
    <xdr:to>
      <xdr:col>24</xdr:col>
      <xdr:colOff>114300</xdr:colOff>
      <xdr:row>106</xdr:row>
      <xdr:rowOff>48623</xdr:rowOff>
    </xdr:to>
    <xdr:sp macro="" textlink="">
      <xdr:nvSpPr>
        <xdr:cNvPr id="358" name="楕円 357">
          <a:extLst>
            <a:ext uri="{FF2B5EF4-FFF2-40B4-BE49-F238E27FC236}">
              <a16:creationId xmlns:a16="http://schemas.microsoft.com/office/drawing/2014/main" id="{00000000-0008-0000-0E00-000066010000}"/>
            </a:ext>
          </a:extLst>
        </xdr:cNvPr>
        <xdr:cNvSpPr/>
      </xdr:nvSpPr>
      <xdr:spPr>
        <a:xfrm>
          <a:off x="4584700" y="1812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96900</xdr:rowOff>
    </xdr:from>
    <xdr:ext cx="405111" cy="259045"/>
    <xdr:sp macro="" textlink="">
      <xdr:nvSpPr>
        <xdr:cNvPr id="359" name="【港湾・漁港】&#10;有形固定資産減価償却率該当値テキスト">
          <a:extLst>
            <a:ext uri="{FF2B5EF4-FFF2-40B4-BE49-F238E27FC236}">
              <a16:creationId xmlns:a16="http://schemas.microsoft.com/office/drawing/2014/main" id="{00000000-0008-0000-0E00-000067010000}"/>
            </a:ext>
          </a:extLst>
        </xdr:cNvPr>
        <xdr:cNvSpPr txBox="1"/>
      </xdr:nvSpPr>
      <xdr:spPr>
        <a:xfrm>
          <a:off x="4673600" y="1809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71120</xdr:rowOff>
    </xdr:from>
    <xdr:to>
      <xdr:col>20</xdr:col>
      <xdr:colOff>38100</xdr:colOff>
      <xdr:row>107</xdr:row>
      <xdr:rowOff>1270</xdr:rowOff>
    </xdr:to>
    <xdr:sp macro="" textlink="">
      <xdr:nvSpPr>
        <xdr:cNvPr id="360" name="楕円 359">
          <a:extLst>
            <a:ext uri="{FF2B5EF4-FFF2-40B4-BE49-F238E27FC236}">
              <a16:creationId xmlns:a16="http://schemas.microsoft.com/office/drawing/2014/main" id="{00000000-0008-0000-0E00-000068010000}"/>
            </a:ext>
          </a:extLst>
        </xdr:cNvPr>
        <xdr:cNvSpPr/>
      </xdr:nvSpPr>
      <xdr:spPr>
        <a:xfrm>
          <a:off x="3746500" y="182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169273</xdr:rowOff>
    </xdr:from>
    <xdr:to>
      <xdr:col>24</xdr:col>
      <xdr:colOff>63500</xdr:colOff>
      <xdr:row>106</xdr:row>
      <xdr:rowOff>121920</xdr:rowOff>
    </xdr:to>
    <xdr:cxnSp macro="">
      <xdr:nvCxnSpPr>
        <xdr:cNvPr id="361" name="直線コネクタ 360">
          <a:extLst>
            <a:ext uri="{FF2B5EF4-FFF2-40B4-BE49-F238E27FC236}">
              <a16:creationId xmlns:a16="http://schemas.microsoft.com/office/drawing/2014/main" id="{00000000-0008-0000-0E00-000069010000}"/>
            </a:ext>
          </a:extLst>
        </xdr:cNvPr>
        <xdr:cNvCxnSpPr/>
      </xdr:nvCxnSpPr>
      <xdr:spPr>
        <a:xfrm flipV="1">
          <a:off x="3797300" y="18171523"/>
          <a:ext cx="8382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23768</xdr:rowOff>
    </xdr:from>
    <xdr:to>
      <xdr:col>15</xdr:col>
      <xdr:colOff>101600</xdr:colOff>
      <xdr:row>107</xdr:row>
      <xdr:rowOff>125368</xdr:rowOff>
    </xdr:to>
    <xdr:sp macro="" textlink="">
      <xdr:nvSpPr>
        <xdr:cNvPr id="362" name="楕円 361">
          <a:extLst>
            <a:ext uri="{FF2B5EF4-FFF2-40B4-BE49-F238E27FC236}">
              <a16:creationId xmlns:a16="http://schemas.microsoft.com/office/drawing/2014/main" id="{00000000-0008-0000-0E00-00006A010000}"/>
            </a:ext>
          </a:extLst>
        </xdr:cNvPr>
        <xdr:cNvSpPr/>
      </xdr:nvSpPr>
      <xdr:spPr>
        <a:xfrm>
          <a:off x="2857500" y="1836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121920</xdr:rowOff>
    </xdr:from>
    <xdr:to>
      <xdr:col>19</xdr:col>
      <xdr:colOff>177800</xdr:colOff>
      <xdr:row>107</xdr:row>
      <xdr:rowOff>74568</xdr:rowOff>
    </xdr:to>
    <xdr:cxnSp macro="">
      <xdr:nvCxnSpPr>
        <xdr:cNvPr id="363" name="直線コネクタ 362">
          <a:extLst>
            <a:ext uri="{FF2B5EF4-FFF2-40B4-BE49-F238E27FC236}">
              <a16:creationId xmlns:a16="http://schemas.microsoft.com/office/drawing/2014/main" id="{00000000-0008-0000-0E00-00006B010000}"/>
            </a:ext>
          </a:extLst>
        </xdr:cNvPr>
        <xdr:cNvCxnSpPr/>
      </xdr:nvCxnSpPr>
      <xdr:spPr>
        <a:xfrm flipV="1">
          <a:off x="2908300" y="18295620"/>
          <a:ext cx="889000" cy="124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151691</xdr:rowOff>
    </xdr:from>
    <xdr:ext cx="405111" cy="259045"/>
    <xdr:sp macro="" textlink="">
      <xdr:nvSpPr>
        <xdr:cNvPr id="364" name="n_1aveValue【港湾・漁港】&#10;有形固定資産減価償却率">
          <a:extLst>
            <a:ext uri="{FF2B5EF4-FFF2-40B4-BE49-F238E27FC236}">
              <a16:creationId xmlns:a16="http://schemas.microsoft.com/office/drawing/2014/main" id="{00000000-0008-0000-0E00-00006C010000}"/>
            </a:ext>
          </a:extLst>
        </xdr:cNvPr>
        <xdr:cNvSpPr txBox="1"/>
      </xdr:nvSpPr>
      <xdr:spPr>
        <a:xfrm>
          <a:off x="3582044" y="1746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78939</xdr:rowOff>
    </xdr:from>
    <xdr:ext cx="405111" cy="259045"/>
    <xdr:sp macro="" textlink="">
      <xdr:nvSpPr>
        <xdr:cNvPr id="365" name="n_2aveValue【港湾・漁港】&#10;有形固定資産減価償却率">
          <a:extLst>
            <a:ext uri="{FF2B5EF4-FFF2-40B4-BE49-F238E27FC236}">
              <a16:creationId xmlns:a16="http://schemas.microsoft.com/office/drawing/2014/main" id="{00000000-0008-0000-0E00-00006D010000}"/>
            </a:ext>
          </a:extLst>
        </xdr:cNvPr>
        <xdr:cNvSpPr txBox="1"/>
      </xdr:nvSpPr>
      <xdr:spPr>
        <a:xfrm>
          <a:off x="2705744" y="18595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163847</xdr:rowOff>
    </xdr:from>
    <xdr:ext cx="405111" cy="259045"/>
    <xdr:sp macro="" textlink="">
      <xdr:nvSpPr>
        <xdr:cNvPr id="366" name="n_1mainValue【港湾・漁港】&#10;有形固定資産減価償却率">
          <a:extLst>
            <a:ext uri="{FF2B5EF4-FFF2-40B4-BE49-F238E27FC236}">
              <a16:creationId xmlns:a16="http://schemas.microsoft.com/office/drawing/2014/main" id="{00000000-0008-0000-0E00-00006E010000}"/>
            </a:ext>
          </a:extLst>
        </xdr:cNvPr>
        <xdr:cNvSpPr txBox="1"/>
      </xdr:nvSpPr>
      <xdr:spPr>
        <a:xfrm>
          <a:off x="3582044" y="1833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141895</xdr:rowOff>
    </xdr:from>
    <xdr:ext cx="405111" cy="259045"/>
    <xdr:sp macro="" textlink="">
      <xdr:nvSpPr>
        <xdr:cNvPr id="367" name="n_2mainValue【港湾・漁港】&#10;有形固定資産減価償却率">
          <a:extLst>
            <a:ext uri="{FF2B5EF4-FFF2-40B4-BE49-F238E27FC236}">
              <a16:creationId xmlns:a16="http://schemas.microsoft.com/office/drawing/2014/main" id="{00000000-0008-0000-0E00-00006F010000}"/>
            </a:ext>
          </a:extLst>
        </xdr:cNvPr>
        <xdr:cNvSpPr txBox="1"/>
      </xdr:nvSpPr>
      <xdr:spPr>
        <a:xfrm>
          <a:off x="2705744" y="18144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8" name="正方形/長方形 367">
          <a:extLst>
            <a:ext uri="{FF2B5EF4-FFF2-40B4-BE49-F238E27FC236}">
              <a16:creationId xmlns:a16="http://schemas.microsoft.com/office/drawing/2014/main" id="{00000000-0008-0000-0E00-000070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9" name="正方形/長方形 368">
          <a:extLst>
            <a:ext uri="{FF2B5EF4-FFF2-40B4-BE49-F238E27FC236}">
              <a16:creationId xmlns:a16="http://schemas.microsoft.com/office/drawing/2014/main" id="{00000000-0008-0000-0E00-000071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0" name="正方形/長方形 369">
          <a:extLst>
            <a:ext uri="{FF2B5EF4-FFF2-40B4-BE49-F238E27FC236}">
              <a16:creationId xmlns:a16="http://schemas.microsoft.com/office/drawing/2014/main" id="{00000000-0008-0000-0E00-000072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1" name="正方形/長方形 370">
          <a:extLst>
            <a:ext uri="{FF2B5EF4-FFF2-40B4-BE49-F238E27FC236}">
              <a16:creationId xmlns:a16="http://schemas.microsoft.com/office/drawing/2014/main" id="{00000000-0008-0000-0E00-000073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2" name="正方形/長方形 371">
          <a:extLst>
            <a:ext uri="{FF2B5EF4-FFF2-40B4-BE49-F238E27FC236}">
              <a16:creationId xmlns:a16="http://schemas.microsoft.com/office/drawing/2014/main" id="{00000000-0008-0000-0E00-000074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3" name="正方形/長方形 372">
          <a:extLst>
            <a:ext uri="{FF2B5EF4-FFF2-40B4-BE49-F238E27FC236}">
              <a16:creationId xmlns:a16="http://schemas.microsoft.com/office/drawing/2014/main" id="{00000000-0008-0000-0E00-000075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4" name="正方形/長方形 373">
          <a:extLst>
            <a:ext uri="{FF2B5EF4-FFF2-40B4-BE49-F238E27FC236}">
              <a16:creationId xmlns:a16="http://schemas.microsoft.com/office/drawing/2014/main" id="{00000000-0008-0000-0E00-000076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5" name="正方形/長方形 374">
          <a:extLst>
            <a:ext uri="{FF2B5EF4-FFF2-40B4-BE49-F238E27FC236}">
              <a16:creationId xmlns:a16="http://schemas.microsoft.com/office/drawing/2014/main" id="{00000000-0008-0000-0E00-000077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6" name="テキスト ボックス 375">
          <a:extLst>
            <a:ext uri="{FF2B5EF4-FFF2-40B4-BE49-F238E27FC236}">
              <a16:creationId xmlns:a16="http://schemas.microsoft.com/office/drawing/2014/main" id="{00000000-0008-0000-0E00-000078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7" name="直線コネクタ 376">
          <a:extLst>
            <a:ext uri="{FF2B5EF4-FFF2-40B4-BE49-F238E27FC236}">
              <a16:creationId xmlns:a16="http://schemas.microsoft.com/office/drawing/2014/main" id="{00000000-0008-0000-0E00-000079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78" name="直線コネクタ 377">
          <a:extLst>
            <a:ext uri="{FF2B5EF4-FFF2-40B4-BE49-F238E27FC236}">
              <a16:creationId xmlns:a16="http://schemas.microsoft.com/office/drawing/2014/main" id="{00000000-0008-0000-0E00-00007A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379" name="テキスト ボックス 378">
          <a:extLst>
            <a:ext uri="{FF2B5EF4-FFF2-40B4-BE49-F238E27FC236}">
              <a16:creationId xmlns:a16="http://schemas.microsoft.com/office/drawing/2014/main" id="{00000000-0008-0000-0E00-00007B010000}"/>
            </a:ext>
          </a:extLst>
        </xdr:cNvPr>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80" name="直線コネクタ 379">
          <a:extLst>
            <a:ext uri="{FF2B5EF4-FFF2-40B4-BE49-F238E27FC236}">
              <a16:creationId xmlns:a16="http://schemas.microsoft.com/office/drawing/2014/main" id="{00000000-0008-0000-0E00-00007C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143527</xdr:rowOff>
    </xdr:from>
    <xdr:ext cx="595419" cy="259045"/>
    <xdr:sp macro="" textlink="">
      <xdr:nvSpPr>
        <xdr:cNvPr id="381" name="テキスト ボックス 380">
          <a:extLst>
            <a:ext uri="{FF2B5EF4-FFF2-40B4-BE49-F238E27FC236}">
              <a16:creationId xmlns:a16="http://schemas.microsoft.com/office/drawing/2014/main" id="{00000000-0008-0000-0E00-00007D010000}"/>
            </a:ext>
          </a:extLst>
        </xdr:cNvPr>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82" name="直線コネクタ 381">
          <a:extLst>
            <a:ext uri="{FF2B5EF4-FFF2-40B4-BE49-F238E27FC236}">
              <a16:creationId xmlns:a16="http://schemas.microsoft.com/office/drawing/2014/main" id="{00000000-0008-0000-0E00-00007E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383" name="テキスト ボックス 382">
          <a:extLst>
            <a:ext uri="{FF2B5EF4-FFF2-40B4-BE49-F238E27FC236}">
              <a16:creationId xmlns:a16="http://schemas.microsoft.com/office/drawing/2014/main" id="{00000000-0008-0000-0E00-00007F010000}"/>
            </a:ext>
          </a:extLst>
        </xdr:cNvPr>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84" name="直線コネクタ 383">
          <a:extLst>
            <a:ext uri="{FF2B5EF4-FFF2-40B4-BE49-F238E27FC236}">
              <a16:creationId xmlns:a16="http://schemas.microsoft.com/office/drawing/2014/main" id="{00000000-0008-0000-0E00-000080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385" name="テキスト ボックス 384">
          <a:extLst>
            <a:ext uri="{FF2B5EF4-FFF2-40B4-BE49-F238E27FC236}">
              <a16:creationId xmlns:a16="http://schemas.microsoft.com/office/drawing/2014/main" id="{00000000-0008-0000-0E00-000081010000}"/>
            </a:ext>
          </a:extLst>
        </xdr:cNvPr>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86" name="直線コネクタ 385">
          <a:extLst>
            <a:ext uri="{FF2B5EF4-FFF2-40B4-BE49-F238E27FC236}">
              <a16:creationId xmlns:a16="http://schemas.microsoft.com/office/drawing/2014/main" id="{00000000-0008-0000-0E00-000082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29227</xdr:rowOff>
    </xdr:from>
    <xdr:ext cx="685572" cy="259045"/>
    <xdr:sp macro="" textlink="">
      <xdr:nvSpPr>
        <xdr:cNvPr id="387" name="テキスト ボックス 386">
          <a:extLst>
            <a:ext uri="{FF2B5EF4-FFF2-40B4-BE49-F238E27FC236}">
              <a16:creationId xmlns:a16="http://schemas.microsoft.com/office/drawing/2014/main" id="{00000000-0008-0000-0E00-000083010000}"/>
            </a:ext>
          </a:extLst>
        </xdr:cNvPr>
        <xdr:cNvSpPr txBox="1"/>
      </xdr:nvSpPr>
      <xdr:spPr>
        <a:xfrm>
          <a:off x="5918428" y="1700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8" name="直線コネクタ 387">
          <a:extLst>
            <a:ext uri="{FF2B5EF4-FFF2-40B4-BE49-F238E27FC236}">
              <a16:creationId xmlns:a16="http://schemas.microsoft.com/office/drawing/2014/main" id="{00000000-0008-0000-0E00-000084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89" name="テキスト ボックス 388">
          <a:extLst>
            <a:ext uri="{FF2B5EF4-FFF2-40B4-BE49-F238E27FC236}">
              <a16:creationId xmlns:a16="http://schemas.microsoft.com/office/drawing/2014/main" id="{00000000-0008-0000-0E00-000085010000}"/>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0" name="【港湾・漁港】&#10;一人当たり有形固定資産（償却資産）額グラフ枠">
          <a:extLst>
            <a:ext uri="{FF2B5EF4-FFF2-40B4-BE49-F238E27FC236}">
              <a16:creationId xmlns:a16="http://schemas.microsoft.com/office/drawing/2014/main" id="{00000000-0008-0000-0E00-000086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102</xdr:row>
      <xdr:rowOff>55645</xdr:rowOff>
    </xdr:from>
    <xdr:to>
      <xdr:col>54</xdr:col>
      <xdr:colOff>189865</xdr:colOff>
      <xdr:row>108</xdr:row>
      <xdr:rowOff>148216</xdr:rowOff>
    </xdr:to>
    <xdr:cxnSp macro="">
      <xdr:nvCxnSpPr>
        <xdr:cNvPr id="391" name="直線コネクタ 390">
          <a:extLst>
            <a:ext uri="{FF2B5EF4-FFF2-40B4-BE49-F238E27FC236}">
              <a16:creationId xmlns:a16="http://schemas.microsoft.com/office/drawing/2014/main" id="{00000000-0008-0000-0E00-000087010000}"/>
            </a:ext>
          </a:extLst>
        </xdr:cNvPr>
        <xdr:cNvCxnSpPr/>
      </xdr:nvCxnSpPr>
      <xdr:spPr>
        <a:xfrm flipV="1">
          <a:off x="10476865" y="17543545"/>
          <a:ext cx="0" cy="1121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152043</xdr:rowOff>
    </xdr:from>
    <xdr:ext cx="469744" cy="259045"/>
    <xdr:sp macro="" textlink="">
      <xdr:nvSpPr>
        <xdr:cNvPr id="392" name="【港湾・漁港】&#10;一人当たり有形固定資産（償却資産）額最小値テキスト">
          <a:extLst>
            <a:ext uri="{FF2B5EF4-FFF2-40B4-BE49-F238E27FC236}">
              <a16:creationId xmlns:a16="http://schemas.microsoft.com/office/drawing/2014/main" id="{00000000-0008-0000-0E00-000088010000}"/>
            </a:ext>
          </a:extLst>
        </xdr:cNvPr>
        <xdr:cNvSpPr txBox="1"/>
      </xdr:nvSpPr>
      <xdr:spPr>
        <a:xfrm>
          <a:off x="10515600" y="18668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148216</xdr:rowOff>
    </xdr:from>
    <xdr:to>
      <xdr:col>55</xdr:col>
      <xdr:colOff>88900</xdr:colOff>
      <xdr:row>108</xdr:row>
      <xdr:rowOff>148216</xdr:rowOff>
    </xdr:to>
    <xdr:cxnSp macro="">
      <xdr:nvCxnSpPr>
        <xdr:cNvPr id="393" name="直線コネクタ 392">
          <a:extLst>
            <a:ext uri="{FF2B5EF4-FFF2-40B4-BE49-F238E27FC236}">
              <a16:creationId xmlns:a16="http://schemas.microsoft.com/office/drawing/2014/main" id="{00000000-0008-0000-0E00-000089010000}"/>
            </a:ext>
          </a:extLst>
        </xdr:cNvPr>
        <xdr:cNvCxnSpPr/>
      </xdr:nvCxnSpPr>
      <xdr:spPr>
        <a:xfrm>
          <a:off x="10388600" y="18664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101</xdr:row>
      <xdr:rowOff>2322</xdr:rowOff>
    </xdr:from>
    <xdr:ext cx="599010" cy="259045"/>
    <xdr:sp macro="" textlink="">
      <xdr:nvSpPr>
        <xdr:cNvPr id="394" name="【港湾・漁港】&#10;一人当たり有形固定資産（償却資産）額最大値テキスト">
          <a:extLst>
            <a:ext uri="{FF2B5EF4-FFF2-40B4-BE49-F238E27FC236}">
              <a16:creationId xmlns:a16="http://schemas.microsoft.com/office/drawing/2014/main" id="{00000000-0008-0000-0E00-00008A010000}"/>
            </a:ext>
          </a:extLst>
        </xdr:cNvPr>
        <xdr:cNvSpPr txBox="1"/>
      </xdr:nvSpPr>
      <xdr:spPr>
        <a:xfrm>
          <a:off x="10515600" y="17318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102</xdr:row>
      <xdr:rowOff>55645</xdr:rowOff>
    </xdr:from>
    <xdr:to>
      <xdr:col>55</xdr:col>
      <xdr:colOff>88900</xdr:colOff>
      <xdr:row>102</xdr:row>
      <xdr:rowOff>55645</xdr:rowOff>
    </xdr:to>
    <xdr:cxnSp macro="">
      <xdr:nvCxnSpPr>
        <xdr:cNvPr id="395" name="直線コネクタ 394">
          <a:extLst>
            <a:ext uri="{FF2B5EF4-FFF2-40B4-BE49-F238E27FC236}">
              <a16:creationId xmlns:a16="http://schemas.microsoft.com/office/drawing/2014/main" id="{00000000-0008-0000-0E00-00008B010000}"/>
            </a:ext>
          </a:extLst>
        </xdr:cNvPr>
        <xdr:cNvCxnSpPr/>
      </xdr:nvCxnSpPr>
      <xdr:spPr>
        <a:xfrm>
          <a:off x="10388600" y="17543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168180</xdr:rowOff>
    </xdr:from>
    <xdr:ext cx="599010" cy="259045"/>
    <xdr:sp macro="" textlink="">
      <xdr:nvSpPr>
        <xdr:cNvPr id="396" name="【港湾・漁港】&#10;一人当たり有形固定資産（償却資産）額平均値テキスト">
          <a:extLst>
            <a:ext uri="{FF2B5EF4-FFF2-40B4-BE49-F238E27FC236}">
              <a16:creationId xmlns:a16="http://schemas.microsoft.com/office/drawing/2014/main" id="{00000000-0008-0000-0E00-00008C010000}"/>
            </a:ext>
          </a:extLst>
        </xdr:cNvPr>
        <xdr:cNvSpPr txBox="1"/>
      </xdr:nvSpPr>
      <xdr:spPr>
        <a:xfrm>
          <a:off x="10515600" y="181704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18303</xdr:rowOff>
    </xdr:from>
    <xdr:to>
      <xdr:col>55</xdr:col>
      <xdr:colOff>50800</xdr:colOff>
      <xdr:row>106</xdr:row>
      <xdr:rowOff>119903</xdr:rowOff>
    </xdr:to>
    <xdr:sp macro="" textlink="">
      <xdr:nvSpPr>
        <xdr:cNvPr id="397" name="フローチャート: 判断 396">
          <a:extLst>
            <a:ext uri="{FF2B5EF4-FFF2-40B4-BE49-F238E27FC236}">
              <a16:creationId xmlns:a16="http://schemas.microsoft.com/office/drawing/2014/main" id="{00000000-0008-0000-0E00-00008D010000}"/>
            </a:ext>
          </a:extLst>
        </xdr:cNvPr>
        <xdr:cNvSpPr/>
      </xdr:nvSpPr>
      <xdr:spPr>
        <a:xfrm>
          <a:off x="10426700" y="18192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101</xdr:row>
      <xdr:rowOff>86843</xdr:rowOff>
    </xdr:from>
    <xdr:to>
      <xdr:col>50</xdr:col>
      <xdr:colOff>165100</xdr:colOff>
      <xdr:row>102</xdr:row>
      <xdr:rowOff>16993</xdr:rowOff>
    </xdr:to>
    <xdr:sp macro="" textlink="">
      <xdr:nvSpPr>
        <xdr:cNvPr id="398" name="フローチャート: 判断 397">
          <a:extLst>
            <a:ext uri="{FF2B5EF4-FFF2-40B4-BE49-F238E27FC236}">
              <a16:creationId xmlns:a16="http://schemas.microsoft.com/office/drawing/2014/main" id="{00000000-0008-0000-0E00-00008E010000}"/>
            </a:ext>
          </a:extLst>
        </xdr:cNvPr>
        <xdr:cNvSpPr/>
      </xdr:nvSpPr>
      <xdr:spPr>
        <a:xfrm>
          <a:off x="9588500" y="1740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99</xdr:row>
      <xdr:rowOff>15024</xdr:rowOff>
    </xdr:from>
    <xdr:to>
      <xdr:col>46</xdr:col>
      <xdr:colOff>38100</xdr:colOff>
      <xdr:row>99</xdr:row>
      <xdr:rowOff>116624</xdr:rowOff>
    </xdr:to>
    <xdr:sp macro="" textlink="">
      <xdr:nvSpPr>
        <xdr:cNvPr id="399" name="フローチャート: 判断 398">
          <a:extLst>
            <a:ext uri="{FF2B5EF4-FFF2-40B4-BE49-F238E27FC236}">
              <a16:creationId xmlns:a16="http://schemas.microsoft.com/office/drawing/2014/main" id="{00000000-0008-0000-0E00-00008F010000}"/>
            </a:ext>
          </a:extLst>
        </xdr:cNvPr>
        <xdr:cNvSpPr/>
      </xdr:nvSpPr>
      <xdr:spPr>
        <a:xfrm>
          <a:off x="8699500" y="16988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00" name="テキスト ボックス 399">
          <a:extLst>
            <a:ext uri="{FF2B5EF4-FFF2-40B4-BE49-F238E27FC236}">
              <a16:creationId xmlns:a16="http://schemas.microsoft.com/office/drawing/2014/main" id="{00000000-0008-0000-0E00-000090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1" name="テキスト ボックス 400">
          <a:extLst>
            <a:ext uri="{FF2B5EF4-FFF2-40B4-BE49-F238E27FC236}">
              <a16:creationId xmlns:a16="http://schemas.microsoft.com/office/drawing/2014/main" id="{00000000-0008-0000-0E00-000091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2" name="テキスト ボックス 401">
          <a:extLst>
            <a:ext uri="{FF2B5EF4-FFF2-40B4-BE49-F238E27FC236}">
              <a16:creationId xmlns:a16="http://schemas.microsoft.com/office/drawing/2014/main" id="{00000000-0008-0000-0E00-000092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3" name="テキスト ボックス 402">
          <a:extLst>
            <a:ext uri="{FF2B5EF4-FFF2-40B4-BE49-F238E27FC236}">
              <a16:creationId xmlns:a16="http://schemas.microsoft.com/office/drawing/2014/main" id="{00000000-0008-0000-0E00-000093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4" name="テキスト ボックス 403">
          <a:extLst>
            <a:ext uri="{FF2B5EF4-FFF2-40B4-BE49-F238E27FC236}">
              <a16:creationId xmlns:a16="http://schemas.microsoft.com/office/drawing/2014/main" id="{00000000-0008-0000-0E00-000094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126736</xdr:rowOff>
    </xdr:from>
    <xdr:to>
      <xdr:col>55</xdr:col>
      <xdr:colOff>50800</xdr:colOff>
      <xdr:row>104</xdr:row>
      <xdr:rowOff>56886</xdr:rowOff>
    </xdr:to>
    <xdr:sp macro="" textlink="">
      <xdr:nvSpPr>
        <xdr:cNvPr id="405" name="楕円 404">
          <a:extLst>
            <a:ext uri="{FF2B5EF4-FFF2-40B4-BE49-F238E27FC236}">
              <a16:creationId xmlns:a16="http://schemas.microsoft.com/office/drawing/2014/main" id="{00000000-0008-0000-0E00-000095010000}"/>
            </a:ext>
          </a:extLst>
        </xdr:cNvPr>
        <xdr:cNvSpPr/>
      </xdr:nvSpPr>
      <xdr:spPr>
        <a:xfrm>
          <a:off x="10426700" y="17786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149613</xdr:rowOff>
    </xdr:from>
    <xdr:ext cx="599010" cy="259045"/>
    <xdr:sp macro="" textlink="">
      <xdr:nvSpPr>
        <xdr:cNvPr id="406" name="【港湾・漁港】&#10;一人当たり有形固定資産（償却資産）額該当値テキスト">
          <a:extLst>
            <a:ext uri="{FF2B5EF4-FFF2-40B4-BE49-F238E27FC236}">
              <a16:creationId xmlns:a16="http://schemas.microsoft.com/office/drawing/2014/main" id="{00000000-0008-0000-0E00-000096010000}"/>
            </a:ext>
          </a:extLst>
        </xdr:cNvPr>
        <xdr:cNvSpPr txBox="1"/>
      </xdr:nvSpPr>
      <xdr:spPr>
        <a:xfrm>
          <a:off x="10515600" y="17637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140018</xdr:rowOff>
    </xdr:from>
    <xdr:to>
      <xdr:col>50</xdr:col>
      <xdr:colOff>165100</xdr:colOff>
      <xdr:row>104</xdr:row>
      <xdr:rowOff>70168</xdr:rowOff>
    </xdr:to>
    <xdr:sp macro="" textlink="">
      <xdr:nvSpPr>
        <xdr:cNvPr id="407" name="楕円 406">
          <a:extLst>
            <a:ext uri="{FF2B5EF4-FFF2-40B4-BE49-F238E27FC236}">
              <a16:creationId xmlns:a16="http://schemas.microsoft.com/office/drawing/2014/main" id="{00000000-0008-0000-0E00-000097010000}"/>
            </a:ext>
          </a:extLst>
        </xdr:cNvPr>
        <xdr:cNvSpPr/>
      </xdr:nvSpPr>
      <xdr:spPr>
        <a:xfrm>
          <a:off x="9588500" y="17799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6086</xdr:rowOff>
    </xdr:from>
    <xdr:to>
      <xdr:col>55</xdr:col>
      <xdr:colOff>0</xdr:colOff>
      <xdr:row>104</xdr:row>
      <xdr:rowOff>19368</xdr:rowOff>
    </xdr:to>
    <xdr:cxnSp macro="">
      <xdr:nvCxnSpPr>
        <xdr:cNvPr id="408" name="直線コネクタ 407">
          <a:extLst>
            <a:ext uri="{FF2B5EF4-FFF2-40B4-BE49-F238E27FC236}">
              <a16:creationId xmlns:a16="http://schemas.microsoft.com/office/drawing/2014/main" id="{00000000-0008-0000-0E00-000098010000}"/>
            </a:ext>
          </a:extLst>
        </xdr:cNvPr>
        <xdr:cNvCxnSpPr/>
      </xdr:nvCxnSpPr>
      <xdr:spPr>
        <a:xfrm flipV="1">
          <a:off x="9639300" y="17836886"/>
          <a:ext cx="838200" cy="13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98192</xdr:rowOff>
    </xdr:from>
    <xdr:to>
      <xdr:col>46</xdr:col>
      <xdr:colOff>38100</xdr:colOff>
      <xdr:row>104</xdr:row>
      <xdr:rowOff>28342</xdr:rowOff>
    </xdr:to>
    <xdr:sp macro="" textlink="">
      <xdr:nvSpPr>
        <xdr:cNvPr id="409" name="楕円 408">
          <a:extLst>
            <a:ext uri="{FF2B5EF4-FFF2-40B4-BE49-F238E27FC236}">
              <a16:creationId xmlns:a16="http://schemas.microsoft.com/office/drawing/2014/main" id="{00000000-0008-0000-0E00-000099010000}"/>
            </a:ext>
          </a:extLst>
        </xdr:cNvPr>
        <xdr:cNvSpPr/>
      </xdr:nvSpPr>
      <xdr:spPr>
        <a:xfrm>
          <a:off x="8699500" y="1775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148992</xdr:rowOff>
    </xdr:from>
    <xdr:to>
      <xdr:col>50</xdr:col>
      <xdr:colOff>114300</xdr:colOff>
      <xdr:row>104</xdr:row>
      <xdr:rowOff>19368</xdr:rowOff>
    </xdr:to>
    <xdr:cxnSp macro="">
      <xdr:nvCxnSpPr>
        <xdr:cNvPr id="410" name="直線コネクタ 409">
          <a:extLst>
            <a:ext uri="{FF2B5EF4-FFF2-40B4-BE49-F238E27FC236}">
              <a16:creationId xmlns:a16="http://schemas.microsoft.com/office/drawing/2014/main" id="{00000000-0008-0000-0E00-00009A010000}"/>
            </a:ext>
          </a:extLst>
        </xdr:cNvPr>
        <xdr:cNvCxnSpPr/>
      </xdr:nvCxnSpPr>
      <xdr:spPr>
        <a:xfrm>
          <a:off x="8750300" y="17808342"/>
          <a:ext cx="889000" cy="41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100</xdr:row>
      <xdr:rowOff>33520</xdr:rowOff>
    </xdr:from>
    <xdr:ext cx="599010" cy="259045"/>
    <xdr:sp macro="" textlink="">
      <xdr:nvSpPr>
        <xdr:cNvPr id="411" name="n_1aveValue【港湾・漁港】&#10;一人当たり有形固定資産（償却資産）額">
          <a:extLst>
            <a:ext uri="{FF2B5EF4-FFF2-40B4-BE49-F238E27FC236}">
              <a16:creationId xmlns:a16="http://schemas.microsoft.com/office/drawing/2014/main" id="{00000000-0008-0000-0E00-00009B010000}"/>
            </a:ext>
          </a:extLst>
        </xdr:cNvPr>
        <xdr:cNvSpPr txBox="1"/>
      </xdr:nvSpPr>
      <xdr:spPr>
        <a:xfrm>
          <a:off x="9327095" y="17178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97</xdr:row>
      <xdr:rowOff>133151</xdr:rowOff>
    </xdr:from>
    <xdr:ext cx="690189" cy="259045"/>
    <xdr:sp macro="" textlink="">
      <xdr:nvSpPr>
        <xdr:cNvPr id="412" name="n_2aveValue【港湾・漁港】&#10;一人当たり有形固定資産（償却資産）額">
          <a:extLst>
            <a:ext uri="{FF2B5EF4-FFF2-40B4-BE49-F238E27FC236}">
              <a16:creationId xmlns:a16="http://schemas.microsoft.com/office/drawing/2014/main" id="{00000000-0008-0000-0E00-00009C010000}"/>
            </a:ext>
          </a:extLst>
        </xdr:cNvPr>
        <xdr:cNvSpPr txBox="1"/>
      </xdr:nvSpPr>
      <xdr:spPr>
        <a:xfrm>
          <a:off x="8405205" y="167638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104</xdr:row>
      <xdr:rowOff>61295</xdr:rowOff>
    </xdr:from>
    <xdr:ext cx="599010" cy="259045"/>
    <xdr:sp macro="" textlink="">
      <xdr:nvSpPr>
        <xdr:cNvPr id="413" name="n_1mainValue【港湾・漁港】&#10;一人当たり有形固定資産（償却資産）額">
          <a:extLst>
            <a:ext uri="{FF2B5EF4-FFF2-40B4-BE49-F238E27FC236}">
              <a16:creationId xmlns:a16="http://schemas.microsoft.com/office/drawing/2014/main" id="{00000000-0008-0000-0E00-00009D010000}"/>
            </a:ext>
          </a:extLst>
        </xdr:cNvPr>
        <xdr:cNvSpPr txBox="1"/>
      </xdr:nvSpPr>
      <xdr:spPr>
        <a:xfrm>
          <a:off x="9327095" y="17892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104</xdr:row>
      <xdr:rowOff>19469</xdr:rowOff>
    </xdr:from>
    <xdr:ext cx="599010" cy="259045"/>
    <xdr:sp macro="" textlink="">
      <xdr:nvSpPr>
        <xdr:cNvPr id="414" name="n_2mainValue【港湾・漁港】&#10;一人当たり有形固定資産（償却資産）額">
          <a:extLst>
            <a:ext uri="{FF2B5EF4-FFF2-40B4-BE49-F238E27FC236}">
              <a16:creationId xmlns:a16="http://schemas.microsoft.com/office/drawing/2014/main" id="{00000000-0008-0000-0E00-00009E010000}"/>
            </a:ext>
          </a:extLst>
        </xdr:cNvPr>
        <xdr:cNvSpPr txBox="1"/>
      </xdr:nvSpPr>
      <xdr:spPr>
        <a:xfrm>
          <a:off x="8450795" y="17850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5" name="正方形/長方形 414">
          <a:extLst>
            <a:ext uri="{FF2B5EF4-FFF2-40B4-BE49-F238E27FC236}">
              <a16:creationId xmlns:a16="http://schemas.microsoft.com/office/drawing/2014/main" id="{00000000-0008-0000-0E00-00009F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6" name="正方形/長方形 415">
          <a:extLst>
            <a:ext uri="{FF2B5EF4-FFF2-40B4-BE49-F238E27FC236}">
              <a16:creationId xmlns:a16="http://schemas.microsoft.com/office/drawing/2014/main" id="{00000000-0008-0000-0E00-0000A0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7" name="正方形/長方形 416">
          <a:extLst>
            <a:ext uri="{FF2B5EF4-FFF2-40B4-BE49-F238E27FC236}">
              <a16:creationId xmlns:a16="http://schemas.microsoft.com/office/drawing/2014/main" id="{00000000-0008-0000-0E00-0000A1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8" name="正方形/長方形 417">
          <a:extLst>
            <a:ext uri="{FF2B5EF4-FFF2-40B4-BE49-F238E27FC236}">
              <a16:creationId xmlns:a16="http://schemas.microsoft.com/office/drawing/2014/main" id="{00000000-0008-0000-0E00-0000A2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9" name="正方形/長方形 418">
          <a:extLst>
            <a:ext uri="{FF2B5EF4-FFF2-40B4-BE49-F238E27FC236}">
              <a16:creationId xmlns:a16="http://schemas.microsoft.com/office/drawing/2014/main" id="{00000000-0008-0000-0E00-0000A3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20" name="正方形/長方形 419">
          <a:extLst>
            <a:ext uri="{FF2B5EF4-FFF2-40B4-BE49-F238E27FC236}">
              <a16:creationId xmlns:a16="http://schemas.microsoft.com/office/drawing/2014/main" id="{00000000-0008-0000-0E00-0000A4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21" name="正方形/長方形 420">
          <a:extLst>
            <a:ext uri="{FF2B5EF4-FFF2-40B4-BE49-F238E27FC236}">
              <a16:creationId xmlns:a16="http://schemas.microsoft.com/office/drawing/2014/main" id="{00000000-0008-0000-0E00-0000A5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2" name="正方形/長方形 421">
          <a:extLst>
            <a:ext uri="{FF2B5EF4-FFF2-40B4-BE49-F238E27FC236}">
              <a16:creationId xmlns:a16="http://schemas.microsoft.com/office/drawing/2014/main" id="{00000000-0008-0000-0E00-0000A6010000}"/>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23" name="正方形/長方形 422">
          <a:extLst>
            <a:ext uri="{FF2B5EF4-FFF2-40B4-BE49-F238E27FC236}">
              <a16:creationId xmlns:a16="http://schemas.microsoft.com/office/drawing/2014/main" id="{00000000-0008-0000-0E00-0000A7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4" name="正方形/長方形 423">
          <a:extLst>
            <a:ext uri="{FF2B5EF4-FFF2-40B4-BE49-F238E27FC236}">
              <a16:creationId xmlns:a16="http://schemas.microsoft.com/office/drawing/2014/main" id="{00000000-0008-0000-0E00-0000A8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5" name="正方形/長方形 424">
          <a:extLst>
            <a:ext uri="{FF2B5EF4-FFF2-40B4-BE49-F238E27FC236}">
              <a16:creationId xmlns:a16="http://schemas.microsoft.com/office/drawing/2014/main" id="{00000000-0008-0000-0E00-0000A9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6" name="正方形/長方形 425">
          <a:extLst>
            <a:ext uri="{FF2B5EF4-FFF2-40B4-BE49-F238E27FC236}">
              <a16:creationId xmlns:a16="http://schemas.microsoft.com/office/drawing/2014/main" id="{00000000-0008-0000-0E00-0000AA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7" name="正方形/長方形 426">
          <a:extLst>
            <a:ext uri="{FF2B5EF4-FFF2-40B4-BE49-F238E27FC236}">
              <a16:creationId xmlns:a16="http://schemas.microsoft.com/office/drawing/2014/main" id="{00000000-0008-0000-0E00-0000AB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8" name="正方形/長方形 427">
          <a:extLst>
            <a:ext uri="{FF2B5EF4-FFF2-40B4-BE49-F238E27FC236}">
              <a16:creationId xmlns:a16="http://schemas.microsoft.com/office/drawing/2014/main" id="{00000000-0008-0000-0E00-0000AC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9" name="正方形/長方形 428">
          <a:extLst>
            <a:ext uri="{FF2B5EF4-FFF2-40B4-BE49-F238E27FC236}">
              <a16:creationId xmlns:a16="http://schemas.microsoft.com/office/drawing/2014/main" id="{00000000-0008-0000-0E00-0000AD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0" name="正方形/長方形 429">
          <a:extLst>
            <a:ext uri="{FF2B5EF4-FFF2-40B4-BE49-F238E27FC236}">
              <a16:creationId xmlns:a16="http://schemas.microsoft.com/office/drawing/2014/main" id="{00000000-0008-0000-0E00-0000AE01000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31" name="正方形/長方形 430">
          <a:extLst>
            <a:ext uri="{FF2B5EF4-FFF2-40B4-BE49-F238E27FC236}">
              <a16:creationId xmlns:a16="http://schemas.microsoft.com/office/drawing/2014/main" id="{00000000-0008-0000-0E00-0000AF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2" name="正方形/長方形 431">
          <a:extLst>
            <a:ext uri="{FF2B5EF4-FFF2-40B4-BE49-F238E27FC236}">
              <a16:creationId xmlns:a16="http://schemas.microsoft.com/office/drawing/2014/main" id="{00000000-0008-0000-0E00-0000B0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3" name="正方形/長方形 432">
          <a:extLst>
            <a:ext uri="{FF2B5EF4-FFF2-40B4-BE49-F238E27FC236}">
              <a16:creationId xmlns:a16="http://schemas.microsoft.com/office/drawing/2014/main" id="{00000000-0008-0000-0E00-0000B1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4" name="正方形/長方形 433">
          <a:extLst>
            <a:ext uri="{FF2B5EF4-FFF2-40B4-BE49-F238E27FC236}">
              <a16:creationId xmlns:a16="http://schemas.microsoft.com/office/drawing/2014/main" id="{00000000-0008-0000-0E00-0000B2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5" name="正方形/長方形 434">
          <a:extLst>
            <a:ext uri="{FF2B5EF4-FFF2-40B4-BE49-F238E27FC236}">
              <a16:creationId xmlns:a16="http://schemas.microsoft.com/office/drawing/2014/main" id="{00000000-0008-0000-0E00-0000B3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6" name="正方形/長方形 435">
          <a:extLst>
            <a:ext uri="{FF2B5EF4-FFF2-40B4-BE49-F238E27FC236}">
              <a16:creationId xmlns:a16="http://schemas.microsoft.com/office/drawing/2014/main" id="{00000000-0008-0000-0E00-0000B4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7" name="正方形/長方形 436">
          <a:extLst>
            <a:ext uri="{FF2B5EF4-FFF2-40B4-BE49-F238E27FC236}">
              <a16:creationId xmlns:a16="http://schemas.microsoft.com/office/drawing/2014/main" id="{00000000-0008-0000-0E00-0000B5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8" name="正方形/長方形 437">
          <a:extLst>
            <a:ext uri="{FF2B5EF4-FFF2-40B4-BE49-F238E27FC236}">
              <a16:creationId xmlns:a16="http://schemas.microsoft.com/office/drawing/2014/main" id="{00000000-0008-0000-0E00-0000B6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9" name="テキスト ボックス 438">
          <a:extLst>
            <a:ext uri="{FF2B5EF4-FFF2-40B4-BE49-F238E27FC236}">
              <a16:creationId xmlns:a16="http://schemas.microsoft.com/office/drawing/2014/main" id="{00000000-0008-0000-0E00-0000B7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40" name="直線コネクタ 439">
          <a:extLst>
            <a:ext uri="{FF2B5EF4-FFF2-40B4-BE49-F238E27FC236}">
              <a16:creationId xmlns:a16="http://schemas.microsoft.com/office/drawing/2014/main" id="{00000000-0008-0000-0E00-0000B8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41" name="直線コネクタ 440">
          <a:extLst>
            <a:ext uri="{FF2B5EF4-FFF2-40B4-BE49-F238E27FC236}">
              <a16:creationId xmlns:a16="http://schemas.microsoft.com/office/drawing/2014/main" id="{00000000-0008-0000-0E00-0000B9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42" name="テキスト ボックス 441">
          <a:extLst>
            <a:ext uri="{FF2B5EF4-FFF2-40B4-BE49-F238E27FC236}">
              <a16:creationId xmlns:a16="http://schemas.microsoft.com/office/drawing/2014/main" id="{00000000-0008-0000-0E00-0000BA010000}"/>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43" name="直線コネクタ 442">
          <a:extLst>
            <a:ext uri="{FF2B5EF4-FFF2-40B4-BE49-F238E27FC236}">
              <a16:creationId xmlns:a16="http://schemas.microsoft.com/office/drawing/2014/main" id="{00000000-0008-0000-0E00-0000BB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44" name="テキスト ボックス 443">
          <a:extLst>
            <a:ext uri="{FF2B5EF4-FFF2-40B4-BE49-F238E27FC236}">
              <a16:creationId xmlns:a16="http://schemas.microsoft.com/office/drawing/2014/main" id="{00000000-0008-0000-0E00-0000BC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45" name="直線コネクタ 444">
          <a:extLst>
            <a:ext uri="{FF2B5EF4-FFF2-40B4-BE49-F238E27FC236}">
              <a16:creationId xmlns:a16="http://schemas.microsoft.com/office/drawing/2014/main" id="{00000000-0008-0000-0E00-0000BD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46" name="テキスト ボックス 445">
          <a:extLst>
            <a:ext uri="{FF2B5EF4-FFF2-40B4-BE49-F238E27FC236}">
              <a16:creationId xmlns:a16="http://schemas.microsoft.com/office/drawing/2014/main" id="{00000000-0008-0000-0E00-0000BE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47" name="直線コネクタ 446">
          <a:extLst>
            <a:ext uri="{FF2B5EF4-FFF2-40B4-BE49-F238E27FC236}">
              <a16:creationId xmlns:a16="http://schemas.microsoft.com/office/drawing/2014/main" id="{00000000-0008-0000-0E00-0000BF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48" name="テキスト ボックス 447">
          <a:extLst>
            <a:ext uri="{FF2B5EF4-FFF2-40B4-BE49-F238E27FC236}">
              <a16:creationId xmlns:a16="http://schemas.microsoft.com/office/drawing/2014/main" id="{00000000-0008-0000-0E00-0000C0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49" name="直線コネクタ 448">
          <a:extLst>
            <a:ext uri="{FF2B5EF4-FFF2-40B4-BE49-F238E27FC236}">
              <a16:creationId xmlns:a16="http://schemas.microsoft.com/office/drawing/2014/main" id="{00000000-0008-0000-0E00-0000C1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50" name="テキスト ボックス 449">
          <a:extLst>
            <a:ext uri="{FF2B5EF4-FFF2-40B4-BE49-F238E27FC236}">
              <a16:creationId xmlns:a16="http://schemas.microsoft.com/office/drawing/2014/main" id="{00000000-0008-0000-0E00-0000C2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51" name="直線コネクタ 450">
          <a:extLst>
            <a:ext uri="{FF2B5EF4-FFF2-40B4-BE49-F238E27FC236}">
              <a16:creationId xmlns:a16="http://schemas.microsoft.com/office/drawing/2014/main" id="{00000000-0008-0000-0E00-0000C3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52" name="テキスト ボックス 451">
          <a:extLst>
            <a:ext uri="{FF2B5EF4-FFF2-40B4-BE49-F238E27FC236}">
              <a16:creationId xmlns:a16="http://schemas.microsoft.com/office/drawing/2014/main" id="{00000000-0008-0000-0E00-0000C4010000}"/>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3" name="直線コネクタ 452">
          <a:extLst>
            <a:ext uri="{FF2B5EF4-FFF2-40B4-BE49-F238E27FC236}">
              <a16:creationId xmlns:a16="http://schemas.microsoft.com/office/drawing/2014/main" id="{00000000-0008-0000-0E00-0000C5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54" name="テキスト ボックス 453">
          <a:extLst>
            <a:ext uri="{FF2B5EF4-FFF2-40B4-BE49-F238E27FC236}">
              <a16:creationId xmlns:a16="http://schemas.microsoft.com/office/drawing/2014/main" id="{00000000-0008-0000-0E00-0000C6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5" name="【学校施設】&#10;有形固定資産減価償却率グラフ枠">
          <a:extLst>
            <a:ext uri="{FF2B5EF4-FFF2-40B4-BE49-F238E27FC236}">
              <a16:creationId xmlns:a16="http://schemas.microsoft.com/office/drawing/2014/main" id="{00000000-0008-0000-0E00-0000C7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164919</xdr:rowOff>
    </xdr:from>
    <xdr:to>
      <xdr:col>85</xdr:col>
      <xdr:colOff>126364</xdr:colOff>
      <xdr:row>63</xdr:row>
      <xdr:rowOff>156754</xdr:rowOff>
    </xdr:to>
    <xdr:cxnSp macro="">
      <xdr:nvCxnSpPr>
        <xdr:cNvPr id="456" name="直線コネクタ 455">
          <a:extLst>
            <a:ext uri="{FF2B5EF4-FFF2-40B4-BE49-F238E27FC236}">
              <a16:creationId xmlns:a16="http://schemas.microsoft.com/office/drawing/2014/main" id="{00000000-0008-0000-0E00-0000C8010000}"/>
            </a:ext>
          </a:extLst>
        </xdr:cNvPr>
        <xdr:cNvCxnSpPr/>
      </xdr:nvCxnSpPr>
      <xdr:spPr>
        <a:xfrm flipV="1">
          <a:off x="16318864" y="9594669"/>
          <a:ext cx="0" cy="1363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160581</xdr:rowOff>
    </xdr:from>
    <xdr:ext cx="340478" cy="259045"/>
    <xdr:sp macro="" textlink="">
      <xdr:nvSpPr>
        <xdr:cNvPr id="457" name="【学校施設】&#10;有形固定資産減価償却率最小値テキスト">
          <a:extLst>
            <a:ext uri="{FF2B5EF4-FFF2-40B4-BE49-F238E27FC236}">
              <a16:creationId xmlns:a16="http://schemas.microsoft.com/office/drawing/2014/main" id="{00000000-0008-0000-0E00-0000C9010000}"/>
            </a:ext>
          </a:extLst>
        </xdr:cNvPr>
        <xdr:cNvSpPr txBox="1"/>
      </xdr:nvSpPr>
      <xdr:spPr>
        <a:xfrm>
          <a:off x="16357600" y="1096193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156754</xdr:rowOff>
    </xdr:from>
    <xdr:to>
      <xdr:col>86</xdr:col>
      <xdr:colOff>25400</xdr:colOff>
      <xdr:row>63</xdr:row>
      <xdr:rowOff>156754</xdr:rowOff>
    </xdr:to>
    <xdr:cxnSp macro="">
      <xdr:nvCxnSpPr>
        <xdr:cNvPr id="458" name="直線コネクタ 457">
          <a:extLst>
            <a:ext uri="{FF2B5EF4-FFF2-40B4-BE49-F238E27FC236}">
              <a16:creationId xmlns:a16="http://schemas.microsoft.com/office/drawing/2014/main" id="{00000000-0008-0000-0E00-0000CA010000}"/>
            </a:ext>
          </a:extLst>
        </xdr:cNvPr>
        <xdr:cNvCxnSpPr/>
      </xdr:nvCxnSpPr>
      <xdr:spPr>
        <a:xfrm>
          <a:off x="16230600" y="10958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111596</xdr:rowOff>
    </xdr:from>
    <xdr:ext cx="405111" cy="259045"/>
    <xdr:sp macro="" textlink="">
      <xdr:nvSpPr>
        <xdr:cNvPr id="459" name="【学校施設】&#10;有形固定資産減価償却率最大値テキスト">
          <a:extLst>
            <a:ext uri="{FF2B5EF4-FFF2-40B4-BE49-F238E27FC236}">
              <a16:creationId xmlns:a16="http://schemas.microsoft.com/office/drawing/2014/main" id="{00000000-0008-0000-0E00-0000CB010000}"/>
            </a:ext>
          </a:extLst>
        </xdr:cNvPr>
        <xdr:cNvSpPr txBox="1"/>
      </xdr:nvSpPr>
      <xdr:spPr>
        <a:xfrm>
          <a:off x="16357600" y="9369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164919</xdr:rowOff>
    </xdr:from>
    <xdr:to>
      <xdr:col>86</xdr:col>
      <xdr:colOff>25400</xdr:colOff>
      <xdr:row>55</xdr:row>
      <xdr:rowOff>164919</xdr:rowOff>
    </xdr:to>
    <xdr:cxnSp macro="">
      <xdr:nvCxnSpPr>
        <xdr:cNvPr id="460" name="直線コネクタ 459">
          <a:extLst>
            <a:ext uri="{FF2B5EF4-FFF2-40B4-BE49-F238E27FC236}">
              <a16:creationId xmlns:a16="http://schemas.microsoft.com/office/drawing/2014/main" id="{00000000-0008-0000-0E00-0000CC010000}"/>
            </a:ext>
          </a:extLst>
        </xdr:cNvPr>
        <xdr:cNvCxnSpPr/>
      </xdr:nvCxnSpPr>
      <xdr:spPr>
        <a:xfrm>
          <a:off x="16230600" y="9594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156227</xdr:rowOff>
    </xdr:from>
    <xdr:ext cx="405111" cy="259045"/>
    <xdr:sp macro="" textlink="">
      <xdr:nvSpPr>
        <xdr:cNvPr id="461" name="【学校施設】&#10;有形固定資産減価償却率平均値テキスト">
          <a:extLst>
            <a:ext uri="{FF2B5EF4-FFF2-40B4-BE49-F238E27FC236}">
              <a16:creationId xmlns:a16="http://schemas.microsoft.com/office/drawing/2014/main" id="{00000000-0008-0000-0E00-0000CD010000}"/>
            </a:ext>
          </a:extLst>
        </xdr:cNvPr>
        <xdr:cNvSpPr txBox="1"/>
      </xdr:nvSpPr>
      <xdr:spPr>
        <a:xfrm>
          <a:off x="16357600" y="1010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6350</xdr:rowOff>
    </xdr:from>
    <xdr:to>
      <xdr:col>85</xdr:col>
      <xdr:colOff>177800</xdr:colOff>
      <xdr:row>59</xdr:row>
      <xdr:rowOff>107950</xdr:rowOff>
    </xdr:to>
    <xdr:sp macro="" textlink="">
      <xdr:nvSpPr>
        <xdr:cNvPr id="462" name="フローチャート: 判断 461">
          <a:extLst>
            <a:ext uri="{FF2B5EF4-FFF2-40B4-BE49-F238E27FC236}">
              <a16:creationId xmlns:a16="http://schemas.microsoft.com/office/drawing/2014/main" id="{00000000-0008-0000-0E00-0000CE010000}"/>
            </a:ext>
          </a:extLst>
        </xdr:cNvPr>
        <xdr:cNvSpPr/>
      </xdr:nvSpPr>
      <xdr:spPr>
        <a:xfrm>
          <a:off x="162687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7983</xdr:rowOff>
    </xdr:from>
    <xdr:to>
      <xdr:col>81</xdr:col>
      <xdr:colOff>101600</xdr:colOff>
      <xdr:row>59</xdr:row>
      <xdr:rowOff>109583</xdr:rowOff>
    </xdr:to>
    <xdr:sp macro="" textlink="">
      <xdr:nvSpPr>
        <xdr:cNvPr id="463" name="フローチャート: 判断 462">
          <a:extLst>
            <a:ext uri="{FF2B5EF4-FFF2-40B4-BE49-F238E27FC236}">
              <a16:creationId xmlns:a16="http://schemas.microsoft.com/office/drawing/2014/main" id="{00000000-0008-0000-0E00-0000CF010000}"/>
            </a:ext>
          </a:extLst>
        </xdr:cNvPr>
        <xdr:cNvSpPr/>
      </xdr:nvSpPr>
      <xdr:spPr>
        <a:xfrm>
          <a:off x="1543050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24312</xdr:rowOff>
    </xdr:from>
    <xdr:to>
      <xdr:col>76</xdr:col>
      <xdr:colOff>165100</xdr:colOff>
      <xdr:row>59</xdr:row>
      <xdr:rowOff>125912</xdr:rowOff>
    </xdr:to>
    <xdr:sp macro="" textlink="">
      <xdr:nvSpPr>
        <xdr:cNvPr id="464" name="フローチャート: 判断 463">
          <a:extLst>
            <a:ext uri="{FF2B5EF4-FFF2-40B4-BE49-F238E27FC236}">
              <a16:creationId xmlns:a16="http://schemas.microsoft.com/office/drawing/2014/main" id="{00000000-0008-0000-0E00-0000D0010000}"/>
            </a:ext>
          </a:extLst>
        </xdr:cNvPr>
        <xdr:cNvSpPr/>
      </xdr:nvSpPr>
      <xdr:spPr>
        <a:xfrm>
          <a:off x="14541500" y="1013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5" name="テキスト ボックス 464">
          <a:extLst>
            <a:ext uri="{FF2B5EF4-FFF2-40B4-BE49-F238E27FC236}">
              <a16:creationId xmlns:a16="http://schemas.microsoft.com/office/drawing/2014/main" id="{00000000-0008-0000-0E00-0000D1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6" name="テキスト ボックス 465">
          <a:extLst>
            <a:ext uri="{FF2B5EF4-FFF2-40B4-BE49-F238E27FC236}">
              <a16:creationId xmlns:a16="http://schemas.microsoft.com/office/drawing/2014/main" id="{00000000-0008-0000-0E00-0000D2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7" name="テキスト ボックス 466">
          <a:extLst>
            <a:ext uri="{FF2B5EF4-FFF2-40B4-BE49-F238E27FC236}">
              <a16:creationId xmlns:a16="http://schemas.microsoft.com/office/drawing/2014/main" id="{00000000-0008-0000-0E00-0000D3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8" name="テキスト ボックス 467">
          <a:extLst>
            <a:ext uri="{FF2B5EF4-FFF2-40B4-BE49-F238E27FC236}">
              <a16:creationId xmlns:a16="http://schemas.microsoft.com/office/drawing/2014/main" id="{00000000-0008-0000-0E00-0000D4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9" name="テキスト ボックス 468">
          <a:extLst>
            <a:ext uri="{FF2B5EF4-FFF2-40B4-BE49-F238E27FC236}">
              <a16:creationId xmlns:a16="http://schemas.microsoft.com/office/drawing/2014/main" id="{00000000-0008-0000-0E00-0000D5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166370</xdr:rowOff>
    </xdr:from>
    <xdr:to>
      <xdr:col>85</xdr:col>
      <xdr:colOff>177800</xdr:colOff>
      <xdr:row>59</xdr:row>
      <xdr:rowOff>96520</xdr:rowOff>
    </xdr:to>
    <xdr:sp macro="" textlink="">
      <xdr:nvSpPr>
        <xdr:cNvPr id="470" name="楕円 469">
          <a:extLst>
            <a:ext uri="{FF2B5EF4-FFF2-40B4-BE49-F238E27FC236}">
              <a16:creationId xmlns:a16="http://schemas.microsoft.com/office/drawing/2014/main" id="{00000000-0008-0000-0E00-0000D6010000}"/>
            </a:ext>
          </a:extLst>
        </xdr:cNvPr>
        <xdr:cNvSpPr/>
      </xdr:nvSpPr>
      <xdr:spPr>
        <a:xfrm>
          <a:off x="16268700" y="1011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17797</xdr:rowOff>
    </xdr:from>
    <xdr:ext cx="405111" cy="259045"/>
    <xdr:sp macro="" textlink="">
      <xdr:nvSpPr>
        <xdr:cNvPr id="471" name="【学校施設】&#10;有形固定資産減価償却率該当値テキスト">
          <a:extLst>
            <a:ext uri="{FF2B5EF4-FFF2-40B4-BE49-F238E27FC236}">
              <a16:creationId xmlns:a16="http://schemas.microsoft.com/office/drawing/2014/main" id="{00000000-0008-0000-0E00-0000D7010000}"/>
            </a:ext>
          </a:extLst>
        </xdr:cNvPr>
        <xdr:cNvSpPr txBox="1"/>
      </xdr:nvSpPr>
      <xdr:spPr>
        <a:xfrm>
          <a:off x="16357600" y="996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55335</xdr:rowOff>
    </xdr:from>
    <xdr:to>
      <xdr:col>81</xdr:col>
      <xdr:colOff>101600</xdr:colOff>
      <xdr:row>59</xdr:row>
      <xdr:rowOff>156935</xdr:rowOff>
    </xdr:to>
    <xdr:sp macro="" textlink="">
      <xdr:nvSpPr>
        <xdr:cNvPr id="472" name="楕円 471">
          <a:extLst>
            <a:ext uri="{FF2B5EF4-FFF2-40B4-BE49-F238E27FC236}">
              <a16:creationId xmlns:a16="http://schemas.microsoft.com/office/drawing/2014/main" id="{00000000-0008-0000-0E00-0000D8010000}"/>
            </a:ext>
          </a:extLst>
        </xdr:cNvPr>
        <xdr:cNvSpPr/>
      </xdr:nvSpPr>
      <xdr:spPr>
        <a:xfrm>
          <a:off x="15430500" y="1017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45720</xdr:rowOff>
    </xdr:from>
    <xdr:to>
      <xdr:col>85</xdr:col>
      <xdr:colOff>127000</xdr:colOff>
      <xdr:row>59</xdr:row>
      <xdr:rowOff>106135</xdr:rowOff>
    </xdr:to>
    <xdr:cxnSp macro="">
      <xdr:nvCxnSpPr>
        <xdr:cNvPr id="473" name="直線コネクタ 472">
          <a:extLst>
            <a:ext uri="{FF2B5EF4-FFF2-40B4-BE49-F238E27FC236}">
              <a16:creationId xmlns:a16="http://schemas.microsoft.com/office/drawing/2014/main" id="{00000000-0008-0000-0E00-0000D9010000}"/>
            </a:ext>
          </a:extLst>
        </xdr:cNvPr>
        <xdr:cNvCxnSpPr/>
      </xdr:nvCxnSpPr>
      <xdr:spPr>
        <a:xfrm flipV="1">
          <a:off x="15481300" y="10161270"/>
          <a:ext cx="838200" cy="6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50437</xdr:rowOff>
    </xdr:from>
    <xdr:to>
      <xdr:col>76</xdr:col>
      <xdr:colOff>165100</xdr:colOff>
      <xdr:row>58</xdr:row>
      <xdr:rowOff>152037</xdr:rowOff>
    </xdr:to>
    <xdr:sp macro="" textlink="">
      <xdr:nvSpPr>
        <xdr:cNvPr id="474" name="楕円 473">
          <a:extLst>
            <a:ext uri="{FF2B5EF4-FFF2-40B4-BE49-F238E27FC236}">
              <a16:creationId xmlns:a16="http://schemas.microsoft.com/office/drawing/2014/main" id="{00000000-0008-0000-0E00-0000DA010000}"/>
            </a:ext>
          </a:extLst>
        </xdr:cNvPr>
        <xdr:cNvSpPr/>
      </xdr:nvSpPr>
      <xdr:spPr>
        <a:xfrm>
          <a:off x="14541500" y="999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101237</xdr:rowOff>
    </xdr:from>
    <xdr:to>
      <xdr:col>81</xdr:col>
      <xdr:colOff>50800</xdr:colOff>
      <xdr:row>59</xdr:row>
      <xdr:rowOff>106135</xdr:rowOff>
    </xdr:to>
    <xdr:cxnSp macro="">
      <xdr:nvCxnSpPr>
        <xdr:cNvPr id="475" name="直線コネクタ 474">
          <a:extLst>
            <a:ext uri="{FF2B5EF4-FFF2-40B4-BE49-F238E27FC236}">
              <a16:creationId xmlns:a16="http://schemas.microsoft.com/office/drawing/2014/main" id="{00000000-0008-0000-0E00-0000DB010000}"/>
            </a:ext>
          </a:extLst>
        </xdr:cNvPr>
        <xdr:cNvCxnSpPr/>
      </xdr:nvCxnSpPr>
      <xdr:spPr>
        <a:xfrm>
          <a:off x="14592300" y="10045337"/>
          <a:ext cx="889000" cy="176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126110</xdr:rowOff>
    </xdr:from>
    <xdr:ext cx="405111" cy="259045"/>
    <xdr:sp macro="" textlink="">
      <xdr:nvSpPr>
        <xdr:cNvPr id="476" name="n_1aveValue【学校施設】&#10;有形固定資産減価償却率">
          <a:extLst>
            <a:ext uri="{FF2B5EF4-FFF2-40B4-BE49-F238E27FC236}">
              <a16:creationId xmlns:a16="http://schemas.microsoft.com/office/drawing/2014/main" id="{00000000-0008-0000-0E00-0000DC010000}"/>
            </a:ext>
          </a:extLst>
        </xdr:cNvPr>
        <xdr:cNvSpPr txBox="1"/>
      </xdr:nvSpPr>
      <xdr:spPr>
        <a:xfrm>
          <a:off x="15266044" y="9898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117039</xdr:rowOff>
    </xdr:from>
    <xdr:ext cx="405111" cy="259045"/>
    <xdr:sp macro="" textlink="">
      <xdr:nvSpPr>
        <xdr:cNvPr id="477" name="n_2aveValue【学校施設】&#10;有形固定資産減価償却率">
          <a:extLst>
            <a:ext uri="{FF2B5EF4-FFF2-40B4-BE49-F238E27FC236}">
              <a16:creationId xmlns:a16="http://schemas.microsoft.com/office/drawing/2014/main" id="{00000000-0008-0000-0E00-0000DD010000}"/>
            </a:ext>
          </a:extLst>
        </xdr:cNvPr>
        <xdr:cNvSpPr txBox="1"/>
      </xdr:nvSpPr>
      <xdr:spPr>
        <a:xfrm>
          <a:off x="14389744" y="10232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148062</xdr:rowOff>
    </xdr:from>
    <xdr:ext cx="405111" cy="259045"/>
    <xdr:sp macro="" textlink="">
      <xdr:nvSpPr>
        <xdr:cNvPr id="478" name="n_1mainValue【学校施設】&#10;有形固定資産減価償却率">
          <a:extLst>
            <a:ext uri="{FF2B5EF4-FFF2-40B4-BE49-F238E27FC236}">
              <a16:creationId xmlns:a16="http://schemas.microsoft.com/office/drawing/2014/main" id="{00000000-0008-0000-0E00-0000DE010000}"/>
            </a:ext>
          </a:extLst>
        </xdr:cNvPr>
        <xdr:cNvSpPr txBox="1"/>
      </xdr:nvSpPr>
      <xdr:spPr>
        <a:xfrm>
          <a:off x="15266044" y="10263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168564</xdr:rowOff>
    </xdr:from>
    <xdr:ext cx="405111" cy="259045"/>
    <xdr:sp macro="" textlink="">
      <xdr:nvSpPr>
        <xdr:cNvPr id="479" name="n_2mainValue【学校施設】&#10;有形固定資産減価償却率">
          <a:extLst>
            <a:ext uri="{FF2B5EF4-FFF2-40B4-BE49-F238E27FC236}">
              <a16:creationId xmlns:a16="http://schemas.microsoft.com/office/drawing/2014/main" id="{00000000-0008-0000-0E00-0000DF010000}"/>
            </a:ext>
          </a:extLst>
        </xdr:cNvPr>
        <xdr:cNvSpPr txBox="1"/>
      </xdr:nvSpPr>
      <xdr:spPr>
        <a:xfrm>
          <a:off x="14389744" y="976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80" name="正方形/長方形 479">
          <a:extLst>
            <a:ext uri="{FF2B5EF4-FFF2-40B4-BE49-F238E27FC236}">
              <a16:creationId xmlns:a16="http://schemas.microsoft.com/office/drawing/2014/main" id="{00000000-0008-0000-0E00-0000E0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1" name="正方形/長方形 480">
          <a:extLst>
            <a:ext uri="{FF2B5EF4-FFF2-40B4-BE49-F238E27FC236}">
              <a16:creationId xmlns:a16="http://schemas.microsoft.com/office/drawing/2014/main" id="{00000000-0008-0000-0E00-0000E1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2" name="正方形/長方形 481">
          <a:extLst>
            <a:ext uri="{FF2B5EF4-FFF2-40B4-BE49-F238E27FC236}">
              <a16:creationId xmlns:a16="http://schemas.microsoft.com/office/drawing/2014/main" id="{00000000-0008-0000-0E00-0000E2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3" name="正方形/長方形 482">
          <a:extLst>
            <a:ext uri="{FF2B5EF4-FFF2-40B4-BE49-F238E27FC236}">
              <a16:creationId xmlns:a16="http://schemas.microsoft.com/office/drawing/2014/main" id="{00000000-0008-0000-0E00-0000E3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4" name="正方形/長方形 483">
          <a:extLst>
            <a:ext uri="{FF2B5EF4-FFF2-40B4-BE49-F238E27FC236}">
              <a16:creationId xmlns:a16="http://schemas.microsoft.com/office/drawing/2014/main" id="{00000000-0008-0000-0E00-0000E4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5" name="正方形/長方形 484">
          <a:extLst>
            <a:ext uri="{FF2B5EF4-FFF2-40B4-BE49-F238E27FC236}">
              <a16:creationId xmlns:a16="http://schemas.microsoft.com/office/drawing/2014/main" id="{00000000-0008-0000-0E00-0000E5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6" name="正方形/長方形 485">
          <a:extLst>
            <a:ext uri="{FF2B5EF4-FFF2-40B4-BE49-F238E27FC236}">
              <a16:creationId xmlns:a16="http://schemas.microsoft.com/office/drawing/2014/main" id="{00000000-0008-0000-0E00-0000E6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7" name="正方形/長方形 486">
          <a:extLst>
            <a:ext uri="{FF2B5EF4-FFF2-40B4-BE49-F238E27FC236}">
              <a16:creationId xmlns:a16="http://schemas.microsoft.com/office/drawing/2014/main" id="{00000000-0008-0000-0E00-0000E7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8" name="テキスト ボックス 487">
          <a:extLst>
            <a:ext uri="{FF2B5EF4-FFF2-40B4-BE49-F238E27FC236}">
              <a16:creationId xmlns:a16="http://schemas.microsoft.com/office/drawing/2014/main" id="{00000000-0008-0000-0E00-0000E8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9" name="直線コネクタ 488">
          <a:extLst>
            <a:ext uri="{FF2B5EF4-FFF2-40B4-BE49-F238E27FC236}">
              <a16:creationId xmlns:a16="http://schemas.microsoft.com/office/drawing/2014/main" id="{00000000-0008-0000-0E00-0000E9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90" name="テキスト ボックス 489">
          <a:extLst>
            <a:ext uri="{FF2B5EF4-FFF2-40B4-BE49-F238E27FC236}">
              <a16:creationId xmlns:a16="http://schemas.microsoft.com/office/drawing/2014/main" id="{00000000-0008-0000-0E00-0000EA01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91" name="直線コネクタ 490">
          <a:extLst>
            <a:ext uri="{FF2B5EF4-FFF2-40B4-BE49-F238E27FC236}">
              <a16:creationId xmlns:a16="http://schemas.microsoft.com/office/drawing/2014/main" id="{00000000-0008-0000-0E00-0000EB01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92" name="テキスト ボックス 491">
          <a:extLst>
            <a:ext uri="{FF2B5EF4-FFF2-40B4-BE49-F238E27FC236}">
              <a16:creationId xmlns:a16="http://schemas.microsoft.com/office/drawing/2014/main" id="{00000000-0008-0000-0E00-0000EC01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93" name="直線コネクタ 492">
          <a:extLst>
            <a:ext uri="{FF2B5EF4-FFF2-40B4-BE49-F238E27FC236}">
              <a16:creationId xmlns:a16="http://schemas.microsoft.com/office/drawing/2014/main" id="{00000000-0008-0000-0E00-0000ED01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94" name="テキスト ボックス 493">
          <a:extLst>
            <a:ext uri="{FF2B5EF4-FFF2-40B4-BE49-F238E27FC236}">
              <a16:creationId xmlns:a16="http://schemas.microsoft.com/office/drawing/2014/main" id="{00000000-0008-0000-0E00-0000EE01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95" name="直線コネクタ 494">
          <a:extLst>
            <a:ext uri="{FF2B5EF4-FFF2-40B4-BE49-F238E27FC236}">
              <a16:creationId xmlns:a16="http://schemas.microsoft.com/office/drawing/2014/main" id="{00000000-0008-0000-0E00-0000EF01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96" name="テキスト ボックス 495">
          <a:extLst>
            <a:ext uri="{FF2B5EF4-FFF2-40B4-BE49-F238E27FC236}">
              <a16:creationId xmlns:a16="http://schemas.microsoft.com/office/drawing/2014/main" id="{00000000-0008-0000-0E00-0000F001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97" name="直線コネクタ 496">
          <a:extLst>
            <a:ext uri="{FF2B5EF4-FFF2-40B4-BE49-F238E27FC236}">
              <a16:creationId xmlns:a16="http://schemas.microsoft.com/office/drawing/2014/main" id="{00000000-0008-0000-0E00-0000F101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98" name="テキスト ボックス 497">
          <a:extLst>
            <a:ext uri="{FF2B5EF4-FFF2-40B4-BE49-F238E27FC236}">
              <a16:creationId xmlns:a16="http://schemas.microsoft.com/office/drawing/2014/main" id="{00000000-0008-0000-0E00-0000F201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9" name="直線コネクタ 498">
          <a:extLst>
            <a:ext uri="{FF2B5EF4-FFF2-40B4-BE49-F238E27FC236}">
              <a16:creationId xmlns:a16="http://schemas.microsoft.com/office/drawing/2014/main" id="{00000000-0008-0000-0E00-0000F3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00" name="テキスト ボックス 499">
          <a:extLst>
            <a:ext uri="{FF2B5EF4-FFF2-40B4-BE49-F238E27FC236}">
              <a16:creationId xmlns:a16="http://schemas.microsoft.com/office/drawing/2014/main" id="{00000000-0008-0000-0E00-0000F401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1" name="【学校施設】&#10;一人当たり面積グラフ枠">
          <a:extLst>
            <a:ext uri="{FF2B5EF4-FFF2-40B4-BE49-F238E27FC236}">
              <a16:creationId xmlns:a16="http://schemas.microsoft.com/office/drawing/2014/main" id="{00000000-0008-0000-0E00-0000F5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72466</xdr:rowOff>
    </xdr:from>
    <xdr:to>
      <xdr:col>116</xdr:col>
      <xdr:colOff>62864</xdr:colOff>
      <xdr:row>64</xdr:row>
      <xdr:rowOff>78867</xdr:rowOff>
    </xdr:to>
    <xdr:cxnSp macro="">
      <xdr:nvCxnSpPr>
        <xdr:cNvPr id="502" name="直線コネクタ 501">
          <a:extLst>
            <a:ext uri="{FF2B5EF4-FFF2-40B4-BE49-F238E27FC236}">
              <a16:creationId xmlns:a16="http://schemas.microsoft.com/office/drawing/2014/main" id="{00000000-0008-0000-0E00-0000F6010000}"/>
            </a:ext>
          </a:extLst>
        </xdr:cNvPr>
        <xdr:cNvCxnSpPr/>
      </xdr:nvCxnSpPr>
      <xdr:spPr>
        <a:xfrm flipV="1">
          <a:off x="22160864" y="9502216"/>
          <a:ext cx="0" cy="1549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82694</xdr:rowOff>
    </xdr:from>
    <xdr:ext cx="469744" cy="259045"/>
    <xdr:sp macro="" textlink="">
      <xdr:nvSpPr>
        <xdr:cNvPr id="503" name="【学校施設】&#10;一人当たり面積最小値テキスト">
          <a:extLst>
            <a:ext uri="{FF2B5EF4-FFF2-40B4-BE49-F238E27FC236}">
              <a16:creationId xmlns:a16="http://schemas.microsoft.com/office/drawing/2014/main" id="{00000000-0008-0000-0E00-0000F7010000}"/>
            </a:ext>
          </a:extLst>
        </xdr:cNvPr>
        <xdr:cNvSpPr txBox="1"/>
      </xdr:nvSpPr>
      <xdr:spPr>
        <a:xfrm>
          <a:off x="22199600" y="11055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78867</xdr:rowOff>
    </xdr:from>
    <xdr:to>
      <xdr:col>116</xdr:col>
      <xdr:colOff>152400</xdr:colOff>
      <xdr:row>64</xdr:row>
      <xdr:rowOff>78867</xdr:rowOff>
    </xdr:to>
    <xdr:cxnSp macro="">
      <xdr:nvCxnSpPr>
        <xdr:cNvPr id="504" name="直線コネクタ 503">
          <a:extLst>
            <a:ext uri="{FF2B5EF4-FFF2-40B4-BE49-F238E27FC236}">
              <a16:creationId xmlns:a16="http://schemas.microsoft.com/office/drawing/2014/main" id="{00000000-0008-0000-0E00-0000F8010000}"/>
            </a:ext>
          </a:extLst>
        </xdr:cNvPr>
        <xdr:cNvCxnSpPr/>
      </xdr:nvCxnSpPr>
      <xdr:spPr>
        <a:xfrm>
          <a:off x="22072600" y="11051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19143</xdr:rowOff>
    </xdr:from>
    <xdr:ext cx="469744" cy="259045"/>
    <xdr:sp macro="" textlink="">
      <xdr:nvSpPr>
        <xdr:cNvPr id="505" name="【学校施設】&#10;一人当たり面積最大値テキスト">
          <a:extLst>
            <a:ext uri="{FF2B5EF4-FFF2-40B4-BE49-F238E27FC236}">
              <a16:creationId xmlns:a16="http://schemas.microsoft.com/office/drawing/2014/main" id="{00000000-0008-0000-0E00-0000F9010000}"/>
            </a:ext>
          </a:extLst>
        </xdr:cNvPr>
        <xdr:cNvSpPr txBox="1"/>
      </xdr:nvSpPr>
      <xdr:spPr>
        <a:xfrm>
          <a:off x="22199600" y="9277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72466</xdr:rowOff>
    </xdr:from>
    <xdr:to>
      <xdr:col>116</xdr:col>
      <xdr:colOff>152400</xdr:colOff>
      <xdr:row>55</xdr:row>
      <xdr:rowOff>72466</xdr:rowOff>
    </xdr:to>
    <xdr:cxnSp macro="">
      <xdr:nvCxnSpPr>
        <xdr:cNvPr id="506" name="直線コネクタ 505">
          <a:extLst>
            <a:ext uri="{FF2B5EF4-FFF2-40B4-BE49-F238E27FC236}">
              <a16:creationId xmlns:a16="http://schemas.microsoft.com/office/drawing/2014/main" id="{00000000-0008-0000-0E00-0000FA010000}"/>
            </a:ext>
          </a:extLst>
        </xdr:cNvPr>
        <xdr:cNvCxnSpPr/>
      </xdr:nvCxnSpPr>
      <xdr:spPr>
        <a:xfrm>
          <a:off x="22072600" y="9502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136212</xdr:rowOff>
    </xdr:from>
    <xdr:ext cx="469744" cy="259045"/>
    <xdr:sp macro="" textlink="">
      <xdr:nvSpPr>
        <xdr:cNvPr id="507" name="【学校施設】&#10;一人当たり面積平均値テキスト">
          <a:extLst>
            <a:ext uri="{FF2B5EF4-FFF2-40B4-BE49-F238E27FC236}">
              <a16:creationId xmlns:a16="http://schemas.microsoft.com/office/drawing/2014/main" id="{00000000-0008-0000-0E00-0000FB010000}"/>
            </a:ext>
          </a:extLst>
        </xdr:cNvPr>
        <xdr:cNvSpPr txBox="1"/>
      </xdr:nvSpPr>
      <xdr:spPr>
        <a:xfrm>
          <a:off x="22199600" y="105946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113335</xdr:rowOff>
    </xdr:from>
    <xdr:to>
      <xdr:col>116</xdr:col>
      <xdr:colOff>114300</xdr:colOff>
      <xdr:row>63</xdr:row>
      <xdr:rowOff>43485</xdr:rowOff>
    </xdr:to>
    <xdr:sp macro="" textlink="">
      <xdr:nvSpPr>
        <xdr:cNvPr id="508" name="フローチャート: 判断 507">
          <a:extLst>
            <a:ext uri="{FF2B5EF4-FFF2-40B4-BE49-F238E27FC236}">
              <a16:creationId xmlns:a16="http://schemas.microsoft.com/office/drawing/2014/main" id="{00000000-0008-0000-0E00-0000FC010000}"/>
            </a:ext>
          </a:extLst>
        </xdr:cNvPr>
        <xdr:cNvSpPr/>
      </xdr:nvSpPr>
      <xdr:spPr>
        <a:xfrm>
          <a:off x="22110700" y="10743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48641</xdr:rowOff>
    </xdr:from>
    <xdr:to>
      <xdr:col>112</xdr:col>
      <xdr:colOff>38100</xdr:colOff>
      <xdr:row>62</xdr:row>
      <xdr:rowOff>150241</xdr:rowOff>
    </xdr:to>
    <xdr:sp macro="" textlink="">
      <xdr:nvSpPr>
        <xdr:cNvPr id="509" name="フローチャート: 判断 508">
          <a:extLst>
            <a:ext uri="{FF2B5EF4-FFF2-40B4-BE49-F238E27FC236}">
              <a16:creationId xmlns:a16="http://schemas.microsoft.com/office/drawing/2014/main" id="{00000000-0008-0000-0E00-0000FD010000}"/>
            </a:ext>
          </a:extLst>
        </xdr:cNvPr>
        <xdr:cNvSpPr/>
      </xdr:nvSpPr>
      <xdr:spPr>
        <a:xfrm>
          <a:off x="21272500" y="10678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32182</xdr:rowOff>
    </xdr:from>
    <xdr:to>
      <xdr:col>107</xdr:col>
      <xdr:colOff>101600</xdr:colOff>
      <xdr:row>62</xdr:row>
      <xdr:rowOff>133782</xdr:rowOff>
    </xdr:to>
    <xdr:sp macro="" textlink="">
      <xdr:nvSpPr>
        <xdr:cNvPr id="510" name="フローチャート: 判断 509">
          <a:extLst>
            <a:ext uri="{FF2B5EF4-FFF2-40B4-BE49-F238E27FC236}">
              <a16:creationId xmlns:a16="http://schemas.microsoft.com/office/drawing/2014/main" id="{00000000-0008-0000-0E00-0000FE010000}"/>
            </a:ext>
          </a:extLst>
        </xdr:cNvPr>
        <xdr:cNvSpPr/>
      </xdr:nvSpPr>
      <xdr:spPr>
        <a:xfrm>
          <a:off x="20383500" y="10662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11" name="テキスト ボックス 510">
          <a:extLst>
            <a:ext uri="{FF2B5EF4-FFF2-40B4-BE49-F238E27FC236}">
              <a16:creationId xmlns:a16="http://schemas.microsoft.com/office/drawing/2014/main" id="{00000000-0008-0000-0E00-0000FF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2" name="テキスト ボックス 511">
          <a:extLst>
            <a:ext uri="{FF2B5EF4-FFF2-40B4-BE49-F238E27FC236}">
              <a16:creationId xmlns:a16="http://schemas.microsoft.com/office/drawing/2014/main" id="{00000000-0008-0000-0E00-000000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3" name="テキスト ボックス 512">
          <a:extLst>
            <a:ext uri="{FF2B5EF4-FFF2-40B4-BE49-F238E27FC236}">
              <a16:creationId xmlns:a16="http://schemas.microsoft.com/office/drawing/2014/main" id="{00000000-0008-0000-0E00-000001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4" name="テキスト ボックス 513">
          <a:extLst>
            <a:ext uri="{FF2B5EF4-FFF2-40B4-BE49-F238E27FC236}">
              <a16:creationId xmlns:a16="http://schemas.microsoft.com/office/drawing/2014/main" id="{00000000-0008-0000-0E00-000002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5" name="テキスト ボックス 514">
          <a:extLst>
            <a:ext uri="{FF2B5EF4-FFF2-40B4-BE49-F238E27FC236}">
              <a16:creationId xmlns:a16="http://schemas.microsoft.com/office/drawing/2014/main" id="{00000000-0008-0000-0E00-000003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148310</xdr:rowOff>
    </xdr:from>
    <xdr:to>
      <xdr:col>116</xdr:col>
      <xdr:colOff>114300</xdr:colOff>
      <xdr:row>63</xdr:row>
      <xdr:rowOff>78460</xdr:rowOff>
    </xdr:to>
    <xdr:sp macro="" textlink="">
      <xdr:nvSpPr>
        <xdr:cNvPr id="516" name="楕円 515">
          <a:extLst>
            <a:ext uri="{FF2B5EF4-FFF2-40B4-BE49-F238E27FC236}">
              <a16:creationId xmlns:a16="http://schemas.microsoft.com/office/drawing/2014/main" id="{00000000-0008-0000-0E00-000004020000}"/>
            </a:ext>
          </a:extLst>
        </xdr:cNvPr>
        <xdr:cNvSpPr/>
      </xdr:nvSpPr>
      <xdr:spPr>
        <a:xfrm>
          <a:off x="22110700" y="1077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126737</xdr:rowOff>
    </xdr:from>
    <xdr:ext cx="469744" cy="259045"/>
    <xdr:sp macro="" textlink="">
      <xdr:nvSpPr>
        <xdr:cNvPr id="517" name="【学校施設】&#10;一人当たり面積該当値テキスト">
          <a:extLst>
            <a:ext uri="{FF2B5EF4-FFF2-40B4-BE49-F238E27FC236}">
              <a16:creationId xmlns:a16="http://schemas.microsoft.com/office/drawing/2014/main" id="{00000000-0008-0000-0E00-000005020000}"/>
            </a:ext>
          </a:extLst>
        </xdr:cNvPr>
        <xdr:cNvSpPr txBox="1"/>
      </xdr:nvSpPr>
      <xdr:spPr>
        <a:xfrm>
          <a:off x="22199600" y="10756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53442</xdr:rowOff>
    </xdr:from>
    <xdr:to>
      <xdr:col>112</xdr:col>
      <xdr:colOff>38100</xdr:colOff>
      <xdr:row>63</xdr:row>
      <xdr:rowOff>155042</xdr:rowOff>
    </xdr:to>
    <xdr:sp macro="" textlink="">
      <xdr:nvSpPr>
        <xdr:cNvPr id="518" name="楕円 517">
          <a:extLst>
            <a:ext uri="{FF2B5EF4-FFF2-40B4-BE49-F238E27FC236}">
              <a16:creationId xmlns:a16="http://schemas.microsoft.com/office/drawing/2014/main" id="{00000000-0008-0000-0E00-000006020000}"/>
            </a:ext>
          </a:extLst>
        </xdr:cNvPr>
        <xdr:cNvSpPr/>
      </xdr:nvSpPr>
      <xdr:spPr>
        <a:xfrm>
          <a:off x="21272500" y="10854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27660</xdr:rowOff>
    </xdr:from>
    <xdr:to>
      <xdr:col>116</xdr:col>
      <xdr:colOff>63500</xdr:colOff>
      <xdr:row>63</xdr:row>
      <xdr:rowOff>104242</xdr:rowOff>
    </xdr:to>
    <xdr:cxnSp macro="">
      <xdr:nvCxnSpPr>
        <xdr:cNvPr id="519" name="直線コネクタ 518">
          <a:extLst>
            <a:ext uri="{FF2B5EF4-FFF2-40B4-BE49-F238E27FC236}">
              <a16:creationId xmlns:a16="http://schemas.microsoft.com/office/drawing/2014/main" id="{00000000-0008-0000-0E00-000007020000}"/>
            </a:ext>
          </a:extLst>
        </xdr:cNvPr>
        <xdr:cNvCxnSpPr/>
      </xdr:nvCxnSpPr>
      <xdr:spPr>
        <a:xfrm flipV="1">
          <a:off x="21323300" y="10829010"/>
          <a:ext cx="838200" cy="76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131852</xdr:rowOff>
    </xdr:from>
    <xdr:to>
      <xdr:col>107</xdr:col>
      <xdr:colOff>101600</xdr:colOff>
      <xdr:row>64</xdr:row>
      <xdr:rowOff>62002</xdr:rowOff>
    </xdr:to>
    <xdr:sp macro="" textlink="">
      <xdr:nvSpPr>
        <xdr:cNvPr id="520" name="楕円 519">
          <a:extLst>
            <a:ext uri="{FF2B5EF4-FFF2-40B4-BE49-F238E27FC236}">
              <a16:creationId xmlns:a16="http://schemas.microsoft.com/office/drawing/2014/main" id="{00000000-0008-0000-0E00-000008020000}"/>
            </a:ext>
          </a:extLst>
        </xdr:cNvPr>
        <xdr:cNvSpPr/>
      </xdr:nvSpPr>
      <xdr:spPr>
        <a:xfrm>
          <a:off x="20383500" y="1093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104242</xdr:rowOff>
    </xdr:from>
    <xdr:to>
      <xdr:col>111</xdr:col>
      <xdr:colOff>177800</xdr:colOff>
      <xdr:row>64</xdr:row>
      <xdr:rowOff>11202</xdr:rowOff>
    </xdr:to>
    <xdr:cxnSp macro="">
      <xdr:nvCxnSpPr>
        <xdr:cNvPr id="521" name="直線コネクタ 520">
          <a:extLst>
            <a:ext uri="{FF2B5EF4-FFF2-40B4-BE49-F238E27FC236}">
              <a16:creationId xmlns:a16="http://schemas.microsoft.com/office/drawing/2014/main" id="{00000000-0008-0000-0E00-000009020000}"/>
            </a:ext>
          </a:extLst>
        </xdr:cNvPr>
        <xdr:cNvCxnSpPr/>
      </xdr:nvCxnSpPr>
      <xdr:spPr>
        <a:xfrm flipV="1">
          <a:off x="20434300" y="10905592"/>
          <a:ext cx="889000" cy="78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166768</xdr:rowOff>
    </xdr:from>
    <xdr:ext cx="469744" cy="259045"/>
    <xdr:sp macro="" textlink="">
      <xdr:nvSpPr>
        <xdr:cNvPr id="522" name="n_1aveValue【学校施設】&#10;一人当たり面積">
          <a:extLst>
            <a:ext uri="{FF2B5EF4-FFF2-40B4-BE49-F238E27FC236}">
              <a16:creationId xmlns:a16="http://schemas.microsoft.com/office/drawing/2014/main" id="{00000000-0008-0000-0E00-00000A020000}"/>
            </a:ext>
          </a:extLst>
        </xdr:cNvPr>
        <xdr:cNvSpPr txBox="1"/>
      </xdr:nvSpPr>
      <xdr:spPr>
        <a:xfrm>
          <a:off x="21075727" y="10453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150309</xdr:rowOff>
    </xdr:from>
    <xdr:ext cx="469744" cy="259045"/>
    <xdr:sp macro="" textlink="">
      <xdr:nvSpPr>
        <xdr:cNvPr id="523" name="n_2aveValue【学校施設】&#10;一人当たり面積">
          <a:extLst>
            <a:ext uri="{FF2B5EF4-FFF2-40B4-BE49-F238E27FC236}">
              <a16:creationId xmlns:a16="http://schemas.microsoft.com/office/drawing/2014/main" id="{00000000-0008-0000-0E00-00000B020000}"/>
            </a:ext>
          </a:extLst>
        </xdr:cNvPr>
        <xdr:cNvSpPr txBox="1"/>
      </xdr:nvSpPr>
      <xdr:spPr>
        <a:xfrm>
          <a:off x="20199427" y="10437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146169</xdr:rowOff>
    </xdr:from>
    <xdr:ext cx="469744" cy="259045"/>
    <xdr:sp macro="" textlink="">
      <xdr:nvSpPr>
        <xdr:cNvPr id="524" name="n_1mainValue【学校施設】&#10;一人当たり面積">
          <a:extLst>
            <a:ext uri="{FF2B5EF4-FFF2-40B4-BE49-F238E27FC236}">
              <a16:creationId xmlns:a16="http://schemas.microsoft.com/office/drawing/2014/main" id="{00000000-0008-0000-0E00-00000C020000}"/>
            </a:ext>
          </a:extLst>
        </xdr:cNvPr>
        <xdr:cNvSpPr txBox="1"/>
      </xdr:nvSpPr>
      <xdr:spPr>
        <a:xfrm>
          <a:off x="21075727" y="10947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53129</xdr:rowOff>
    </xdr:from>
    <xdr:ext cx="469744" cy="259045"/>
    <xdr:sp macro="" textlink="">
      <xdr:nvSpPr>
        <xdr:cNvPr id="525" name="n_2mainValue【学校施設】&#10;一人当たり面積">
          <a:extLst>
            <a:ext uri="{FF2B5EF4-FFF2-40B4-BE49-F238E27FC236}">
              <a16:creationId xmlns:a16="http://schemas.microsoft.com/office/drawing/2014/main" id="{00000000-0008-0000-0E00-00000D020000}"/>
            </a:ext>
          </a:extLst>
        </xdr:cNvPr>
        <xdr:cNvSpPr txBox="1"/>
      </xdr:nvSpPr>
      <xdr:spPr>
        <a:xfrm>
          <a:off x="20199427" y="11025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6" name="正方形/長方形 525">
          <a:extLst>
            <a:ext uri="{FF2B5EF4-FFF2-40B4-BE49-F238E27FC236}">
              <a16:creationId xmlns:a16="http://schemas.microsoft.com/office/drawing/2014/main" id="{00000000-0008-0000-0E00-00000E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7" name="正方形/長方形 526">
          <a:extLst>
            <a:ext uri="{FF2B5EF4-FFF2-40B4-BE49-F238E27FC236}">
              <a16:creationId xmlns:a16="http://schemas.microsoft.com/office/drawing/2014/main" id="{00000000-0008-0000-0E00-00000F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8" name="正方形/長方形 527">
          <a:extLst>
            <a:ext uri="{FF2B5EF4-FFF2-40B4-BE49-F238E27FC236}">
              <a16:creationId xmlns:a16="http://schemas.microsoft.com/office/drawing/2014/main" id="{00000000-0008-0000-0E00-000010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9" name="正方形/長方形 528">
          <a:extLst>
            <a:ext uri="{FF2B5EF4-FFF2-40B4-BE49-F238E27FC236}">
              <a16:creationId xmlns:a16="http://schemas.microsoft.com/office/drawing/2014/main" id="{00000000-0008-0000-0E00-000011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0" name="正方形/長方形 529">
          <a:extLst>
            <a:ext uri="{FF2B5EF4-FFF2-40B4-BE49-F238E27FC236}">
              <a16:creationId xmlns:a16="http://schemas.microsoft.com/office/drawing/2014/main" id="{00000000-0008-0000-0E00-000012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1" name="正方形/長方形 530">
          <a:extLst>
            <a:ext uri="{FF2B5EF4-FFF2-40B4-BE49-F238E27FC236}">
              <a16:creationId xmlns:a16="http://schemas.microsoft.com/office/drawing/2014/main" id="{00000000-0008-0000-0E00-000013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2" name="正方形/長方形 531">
          <a:extLst>
            <a:ext uri="{FF2B5EF4-FFF2-40B4-BE49-F238E27FC236}">
              <a16:creationId xmlns:a16="http://schemas.microsoft.com/office/drawing/2014/main" id="{00000000-0008-0000-0E00-000014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3" name="正方形/長方形 532">
          <a:extLst>
            <a:ext uri="{FF2B5EF4-FFF2-40B4-BE49-F238E27FC236}">
              <a16:creationId xmlns:a16="http://schemas.microsoft.com/office/drawing/2014/main" id="{00000000-0008-0000-0E00-000015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4" name="テキスト ボックス 533">
          <a:extLst>
            <a:ext uri="{FF2B5EF4-FFF2-40B4-BE49-F238E27FC236}">
              <a16:creationId xmlns:a16="http://schemas.microsoft.com/office/drawing/2014/main" id="{00000000-0008-0000-0E00-000016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5" name="直線コネクタ 534">
          <a:extLst>
            <a:ext uri="{FF2B5EF4-FFF2-40B4-BE49-F238E27FC236}">
              <a16:creationId xmlns:a16="http://schemas.microsoft.com/office/drawing/2014/main" id="{00000000-0008-0000-0E00-000017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36" name="直線コネクタ 535">
          <a:extLst>
            <a:ext uri="{FF2B5EF4-FFF2-40B4-BE49-F238E27FC236}">
              <a16:creationId xmlns:a16="http://schemas.microsoft.com/office/drawing/2014/main" id="{00000000-0008-0000-0E00-000018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37" name="テキスト ボックス 536">
          <a:extLst>
            <a:ext uri="{FF2B5EF4-FFF2-40B4-BE49-F238E27FC236}">
              <a16:creationId xmlns:a16="http://schemas.microsoft.com/office/drawing/2014/main" id="{00000000-0008-0000-0E00-00001902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8" name="直線コネクタ 537">
          <a:extLst>
            <a:ext uri="{FF2B5EF4-FFF2-40B4-BE49-F238E27FC236}">
              <a16:creationId xmlns:a16="http://schemas.microsoft.com/office/drawing/2014/main" id="{00000000-0008-0000-0E00-00001A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9" name="テキスト ボックス 538">
          <a:extLst>
            <a:ext uri="{FF2B5EF4-FFF2-40B4-BE49-F238E27FC236}">
              <a16:creationId xmlns:a16="http://schemas.microsoft.com/office/drawing/2014/main" id="{00000000-0008-0000-0E00-00001B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40" name="直線コネクタ 539">
          <a:extLst>
            <a:ext uri="{FF2B5EF4-FFF2-40B4-BE49-F238E27FC236}">
              <a16:creationId xmlns:a16="http://schemas.microsoft.com/office/drawing/2014/main" id="{00000000-0008-0000-0E00-00001C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1" name="テキスト ボックス 540">
          <a:extLst>
            <a:ext uri="{FF2B5EF4-FFF2-40B4-BE49-F238E27FC236}">
              <a16:creationId xmlns:a16="http://schemas.microsoft.com/office/drawing/2014/main" id="{00000000-0008-0000-0E00-00001D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2" name="直線コネクタ 541">
          <a:extLst>
            <a:ext uri="{FF2B5EF4-FFF2-40B4-BE49-F238E27FC236}">
              <a16:creationId xmlns:a16="http://schemas.microsoft.com/office/drawing/2014/main" id="{00000000-0008-0000-0E00-00001E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3" name="テキスト ボックス 542">
          <a:extLst>
            <a:ext uri="{FF2B5EF4-FFF2-40B4-BE49-F238E27FC236}">
              <a16:creationId xmlns:a16="http://schemas.microsoft.com/office/drawing/2014/main" id="{00000000-0008-0000-0E00-00001F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4" name="直線コネクタ 543">
          <a:extLst>
            <a:ext uri="{FF2B5EF4-FFF2-40B4-BE49-F238E27FC236}">
              <a16:creationId xmlns:a16="http://schemas.microsoft.com/office/drawing/2014/main" id="{00000000-0008-0000-0E00-000020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5" name="テキスト ボックス 544">
          <a:extLst>
            <a:ext uri="{FF2B5EF4-FFF2-40B4-BE49-F238E27FC236}">
              <a16:creationId xmlns:a16="http://schemas.microsoft.com/office/drawing/2014/main" id="{00000000-0008-0000-0E00-000021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6" name="直線コネクタ 545">
          <a:extLst>
            <a:ext uri="{FF2B5EF4-FFF2-40B4-BE49-F238E27FC236}">
              <a16:creationId xmlns:a16="http://schemas.microsoft.com/office/drawing/2014/main" id="{00000000-0008-0000-0E00-000022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47" name="テキスト ボックス 546">
          <a:extLst>
            <a:ext uri="{FF2B5EF4-FFF2-40B4-BE49-F238E27FC236}">
              <a16:creationId xmlns:a16="http://schemas.microsoft.com/office/drawing/2014/main" id="{00000000-0008-0000-0E00-00002302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8" name="直線コネクタ 547">
          <a:extLst>
            <a:ext uri="{FF2B5EF4-FFF2-40B4-BE49-F238E27FC236}">
              <a16:creationId xmlns:a16="http://schemas.microsoft.com/office/drawing/2014/main" id="{00000000-0008-0000-0E00-000024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49" name="テキスト ボックス 548">
          <a:extLst>
            <a:ext uri="{FF2B5EF4-FFF2-40B4-BE49-F238E27FC236}">
              <a16:creationId xmlns:a16="http://schemas.microsoft.com/office/drawing/2014/main" id="{00000000-0008-0000-0E00-000025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50" name="【児童館】&#10;有形固定資産減価償却率グラフ枠">
          <a:extLst>
            <a:ext uri="{FF2B5EF4-FFF2-40B4-BE49-F238E27FC236}">
              <a16:creationId xmlns:a16="http://schemas.microsoft.com/office/drawing/2014/main" id="{00000000-0008-0000-0E00-000026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96882</xdr:rowOff>
    </xdr:to>
    <xdr:cxnSp macro="">
      <xdr:nvCxnSpPr>
        <xdr:cNvPr id="551" name="直線コネクタ 550">
          <a:extLst>
            <a:ext uri="{FF2B5EF4-FFF2-40B4-BE49-F238E27FC236}">
              <a16:creationId xmlns:a16="http://schemas.microsoft.com/office/drawing/2014/main" id="{00000000-0008-0000-0E00-000027020000}"/>
            </a:ext>
          </a:extLst>
        </xdr:cNvPr>
        <xdr:cNvCxnSpPr/>
      </xdr:nvCxnSpPr>
      <xdr:spPr>
        <a:xfrm flipV="1">
          <a:off x="16318864" y="13280571"/>
          <a:ext cx="0" cy="1561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100709</xdr:rowOff>
    </xdr:from>
    <xdr:ext cx="340478" cy="259045"/>
    <xdr:sp macro="" textlink="">
      <xdr:nvSpPr>
        <xdr:cNvPr id="552" name="【児童館】&#10;有形固定資産減価償却率最小値テキスト">
          <a:extLst>
            <a:ext uri="{FF2B5EF4-FFF2-40B4-BE49-F238E27FC236}">
              <a16:creationId xmlns:a16="http://schemas.microsoft.com/office/drawing/2014/main" id="{00000000-0008-0000-0E00-000028020000}"/>
            </a:ext>
          </a:extLst>
        </xdr:cNvPr>
        <xdr:cNvSpPr txBox="1"/>
      </xdr:nvSpPr>
      <xdr:spPr>
        <a:xfrm>
          <a:off x="16357600" y="148454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96882</xdr:rowOff>
    </xdr:from>
    <xdr:to>
      <xdr:col>86</xdr:col>
      <xdr:colOff>25400</xdr:colOff>
      <xdr:row>86</xdr:row>
      <xdr:rowOff>96882</xdr:rowOff>
    </xdr:to>
    <xdr:cxnSp macro="">
      <xdr:nvCxnSpPr>
        <xdr:cNvPr id="553" name="直線コネクタ 552">
          <a:extLst>
            <a:ext uri="{FF2B5EF4-FFF2-40B4-BE49-F238E27FC236}">
              <a16:creationId xmlns:a16="http://schemas.microsoft.com/office/drawing/2014/main" id="{00000000-0008-0000-0E00-000029020000}"/>
            </a:ext>
          </a:extLst>
        </xdr:cNvPr>
        <xdr:cNvCxnSpPr/>
      </xdr:nvCxnSpPr>
      <xdr:spPr>
        <a:xfrm>
          <a:off x="16230600" y="1484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54" name="【児童館】&#10;有形固定資産減価償却率最大値テキスト">
          <a:extLst>
            <a:ext uri="{FF2B5EF4-FFF2-40B4-BE49-F238E27FC236}">
              <a16:creationId xmlns:a16="http://schemas.microsoft.com/office/drawing/2014/main" id="{00000000-0008-0000-0E00-00002A020000}"/>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55" name="直線コネクタ 554">
          <a:extLst>
            <a:ext uri="{FF2B5EF4-FFF2-40B4-BE49-F238E27FC236}">
              <a16:creationId xmlns:a16="http://schemas.microsoft.com/office/drawing/2014/main" id="{00000000-0008-0000-0E00-00002B020000}"/>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101254</xdr:rowOff>
    </xdr:from>
    <xdr:ext cx="405111" cy="259045"/>
    <xdr:sp macro="" textlink="">
      <xdr:nvSpPr>
        <xdr:cNvPr id="556" name="【児童館】&#10;有形固定資産減価償却率平均値テキスト">
          <a:extLst>
            <a:ext uri="{FF2B5EF4-FFF2-40B4-BE49-F238E27FC236}">
              <a16:creationId xmlns:a16="http://schemas.microsoft.com/office/drawing/2014/main" id="{00000000-0008-0000-0E00-00002C020000}"/>
            </a:ext>
          </a:extLst>
        </xdr:cNvPr>
        <xdr:cNvSpPr txBox="1"/>
      </xdr:nvSpPr>
      <xdr:spPr>
        <a:xfrm>
          <a:off x="16357600" y="136458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122827</xdr:rowOff>
    </xdr:from>
    <xdr:to>
      <xdr:col>85</xdr:col>
      <xdr:colOff>177800</xdr:colOff>
      <xdr:row>80</xdr:row>
      <xdr:rowOff>52977</xdr:rowOff>
    </xdr:to>
    <xdr:sp macro="" textlink="">
      <xdr:nvSpPr>
        <xdr:cNvPr id="557" name="フローチャート: 判断 556">
          <a:extLst>
            <a:ext uri="{FF2B5EF4-FFF2-40B4-BE49-F238E27FC236}">
              <a16:creationId xmlns:a16="http://schemas.microsoft.com/office/drawing/2014/main" id="{00000000-0008-0000-0E00-00002D020000}"/>
            </a:ext>
          </a:extLst>
        </xdr:cNvPr>
        <xdr:cNvSpPr/>
      </xdr:nvSpPr>
      <xdr:spPr>
        <a:xfrm>
          <a:off x="16268700" y="13667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24856</xdr:rowOff>
    </xdr:from>
    <xdr:to>
      <xdr:col>81</xdr:col>
      <xdr:colOff>101600</xdr:colOff>
      <xdr:row>80</xdr:row>
      <xdr:rowOff>126456</xdr:rowOff>
    </xdr:to>
    <xdr:sp macro="" textlink="">
      <xdr:nvSpPr>
        <xdr:cNvPr id="558" name="フローチャート: 判断 557">
          <a:extLst>
            <a:ext uri="{FF2B5EF4-FFF2-40B4-BE49-F238E27FC236}">
              <a16:creationId xmlns:a16="http://schemas.microsoft.com/office/drawing/2014/main" id="{00000000-0008-0000-0E00-00002E020000}"/>
            </a:ext>
          </a:extLst>
        </xdr:cNvPr>
        <xdr:cNvSpPr/>
      </xdr:nvSpPr>
      <xdr:spPr>
        <a:xfrm>
          <a:off x="15430500" y="1374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80373</xdr:rowOff>
    </xdr:from>
    <xdr:to>
      <xdr:col>76</xdr:col>
      <xdr:colOff>165100</xdr:colOff>
      <xdr:row>82</xdr:row>
      <xdr:rowOff>10523</xdr:rowOff>
    </xdr:to>
    <xdr:sp macro="" textlink="">
      <xdr:nvSpPr>
        <xdr:cNvPr id="559" name="フローチャート: 判断 558">
          <a:extLst>
            <a:ext uri="{FF2B5EF4-FFF2-40B4-BE49-F238E27FC236}">
              <a16:creationId xmlns:a16="http://schemas.microsoft.com/office/drawing/2014/main" id="{00000000-0008-0000-0E00-00002F020000}"/>
            </a:ext>
          </a:extLst>
        </xdr:cNvPr>
        <xdr:cNvSpPr/>
      </xdr:nvSpPr>
      <xdr:spPr>
        <a:xfrm>
          <a:off x="14541500" y="1396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0" name="テキスト ボックス 559">
          <a:extLst>
            <a:ext uri="{FF2B5EF4-FFF2-40B4-BE49-F238E27FC236}">
              <a16:creationId xmlns:a16="http://schemas.microsoft.com/office/drawing/2014/main" id="{00000000-0008-0000-0E00-000030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1" name="テキスト ボックス 560">
          <a:extLst>
            <a:ext uri="{FF2B5EF4-FFF2-40B4-BE49-F238E27FC236}">
              <a16:creationId xmlns:a16="http://schemas.microsoft.com/office/drawing/2014/main" id="{00000000-0008-0000-0E00-000031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2" name="テキスト ボックス 561">
          <a:extLst>
            <a:ext uri="{FF2B5EF4-FFF2-40B4-BE49-F238E27FC236}">
              <a16:creationId xmlns:a16="http://schemas.microsoft.com/office/drawing/2014/main" id="{00000000-0008-0000-0E00-000032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3" name="テキスト ボックス 562">
          <a:extLst>
            <a:ext uri="{FF2B5EF4-FFF2-40B4-BE49-F238E27FC236}">
              <a16:creationId xmlns:a16="http://schemas.microsoft.com/office/drawing/2014/main" id="{00000000-0008-0000-0E00-000033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4" name="テキスト ボックス 563">
          <a:extLst>
            <a:ext uri="{FF2B5EF4-FFF2-40B4-BE49-F238E27FC236}">
              <a16:creationId xmlns:a16="http://schemas.microsoft.com/office/drawing/2014/main" id="{00000000-0008-0000-0E00-000034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28121</xdr:rowOff>
    </xdr:from>
    <xdr:to>
      <xdr:col>85</xdr:col>
      <xdr:colOff>177800</xdr:colOff>
      <xdr:row>77</xdr:row>
      <xdr:rowOff>129721</xdr:rowOff>
    </xdr:to>
    <xdr:sp macro="" textlink="">
      <xdr:nvSpPr>
        <xdr:cNvPr id="565" name="楕円 564">
          <a:extLst>
            <a:ext uri="{FF2B5EF4-FFF2-40B4-BE49-F238E27FC236}">
              <a16:creationId xmlns:a16="http://schemas.microsoft.com/office/drawing/2014/main" id="{00000000-0008-0000-0E00-000035020000}"/>
            </a:ext>
          </a:extLst>
        </xdr:cNvPr>
        <xdr:cNvSpPr/>
      </xdr:nvSpPr>
      <xdr:spPr>
        <a:xfrm>
          <a:off x="162687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76</xdr:row>
      <xdr:rowOff>152598</xdr:rowOff>
    </xdr:from>
    <xdr:ext cx="469744" cy="259045"/>
    <xdr:sp macro="" textlink="">
      <xdr:nvSpPr>
        <xdr:cNvPr id="566" name="【児童館】&#10;有形固定資産減価償却率該当値テキスト">
          <a:extLst>
            <a:ext uri="{FF2B5EF4-FFF2-40B4-BE49-F238E27FC236}">
              <a16:creationId xmlns:a16="http://schemas.microsoft.com/office/drawing/2014/main" id="{00000000-0008-0000-0E00-000036020000}"/>
            </a:ext>
          </a:extLst>
        </xdr:cNvPr>
        <xdr:cNvSpPr txBox="1"/>
      </xdr:nvSpPr>
      <xdr:spPr>
        <a:xfrm>
          <a:off x="16357600" y="13182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142983</xdr:rowOff>
    </xdr:from>
    <xdr:ext cx="405111" cy="259045"/>
    <xdr:sp macro="" textlink="">
      <xdr:nvSpPr>
        <xdr:cNvPr id="567" name="n_1aveValue【児童館】&#10;有形固定資産減価償却率">
          <a:extLst>
            <a:ext uri="{FF2B5EF4-FFF2-40B4-BE49-F238E27FC236}">
              <a16:creationId xmlns:a16="http://schemas.microsoft.com/office/drawing/2014/main" id="{00000000-0008-0000-0E00-000037020000}"/>
            </a:ext>
          </a:extLst>
        </xdr:cNvPr>
        <xdr:cNvSpPr txBox="1"/>
      </xdr:nvSpPr>
      <xdr:spPr>
        <a:xfrm>
          <a:off x="15266044" y="13516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27050</xdr:rowOff>
    </xdr:from>
    <xdr:ext cx="405111" cy="259045"/>
    <xdr:sp macro="" textlink="">
      <xdr:nvSpPr>
        <xdr:cNvPr id="568" name="n_2aveValue【児童館】&#10;有形固定資産減価償却率">
          <a:extLst>
            <a:ext uri="{FF2B5EF4-FFF2-40B4-BE49-F238E27FC236}">
              <a16:creationId xmlns:a16="http://schemas.microsoft.com/office/drawing/2014/main" id="{00000000-0008-0000-0E00-000038020000}"/>
            </a:ext>
          </a:extLst>
        </xdr:cNvPr>
        <xdr:cNvSpPr txBox="1"/>
      </xdr:nvSpPr>
      <xdr:spPr>
        <a:xfrm>
          <a:off x="14389744" y="1374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9" name="正方形/長方形 568">
          <a:extLst>
            <a:ext uri="{FF2B5EF4-FFF2-40B4-BE49-F238E27FC236}">
              <a16:creationId xmlns:a16="http://schemas.microsoft.com/office/drawing/2014/main" id="{00000000-0008-0000-0E00-000039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0" name="正方形/長方形 569">
          <a:extLst>
            <a:ext uri="{FF2B5EF4-FFF2-40B4-BE49-F238E27FC236}">
              <a16:creationId xmlns:a16="http://schemas.microsoft.com/office/drawing/2014/main" id="{00000000-0008-0000-0E00-00003A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1" name="正方形/長方形 570">
          <a:extLst>
            <a:ext uri="{FF2B5EF4-FFF2-40B4-BE49-F238E27FC236}">
              <a16:creationId xmlns:a16="http://schemas.microsoft.com/office/drawing/2014/main" id="{00000000-0008-0000-0E00-00003B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2" name="正方形/長方形 571">
          <a:extLst>
            <a:ext uri="{FF2B5EF4-FFF2-40B4-BE49-F238E27FC236}">
              <a16:creationId xmlns:a16="http://schemas.microsoft.com/office/drawing/2014/main" id="{00000000-0008-0000-0E00-00003C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3" name="正方形/長方形 572">
          <a:extLst>
            <a:ext uri="{FF2B5EF4-FFF2-40B4-BE49-F238E27FC236}">
              <a16:creationId xmlns:a16="http://schemas.microsoft.com/office/drawing/2014/main" id="{00000000-0008-0000-0E00-00003D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4" name="正方形/長方形 573">
          <a:extLst>
            <a:ext uri="{FF2B5EF4-FFF2-40B4-BE49-F238E27FC236}">
              <a16:creationId xmlns:a16="http://schemas.microsoft.com/office/drawing/2014/main" id="{00000000-0008-0000-0E00-00003E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5" name="正方形/長方形 574">
          <a:extLst>
            <a:ext uri="{FF2B5EF4-FFF2-40B4-BE49-F238E27FC236}">
              <a16:creationId xmlns:a16="http://schemas.microsoft.com/office/drawing/2014/main" id="{00000000-0008-0000-0E00-00003F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6" name="正方形/長方形 575">
          <a:extLst>
            <a:ext uri="{FF2B5EF4-FFF2-40B4-BE49-F238E27FC236}">
              <a16:creationId xmlns:a16="http://schemas.microsoft.com/office/drawing/2014/main" id="{00000000-0008-0000-0E00-000040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7" name="テキスト ボックス 576">
          <a:extLst>
            <a:ext uri="{FF2B5EF4-FFF2-40B4-BE49-F238E27FC236}">
              <a16:creationId xmlns:a16="http://schemas.microsoft.com/office/drawing/2014/main" id="{00000000-0008-0000-0E00-000041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8" name="直線コネクタ 577">
          <a:extLst>
            <a:ext uri="{FF2B5EF4-FFF2-40B4-BE49-F238E27FC236}">
              <a16:creationId xmlns:a16="http://schemas.microsoft.com/office/drawing/2014/main" id="{00000000-0008-0000-0E00-000042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79" name="直線コネクタ 578">
          <a:extLst>
            <a:ext uri="{FF2B5EF4-FFF2-40B4-BE49-F238E27FC236}">
              <a16:creationId xmlns:a16="http://schemas.microsoft.com/office/drawing/2014/main" id="{00000000-0008-0000-0E00-000043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80" name="テキスト ボックス 579">
          <a:extLst>
            <a:ext uri="{FF2B5EF4-FFF2-40B4-BE49-F238E27FC236}">
              <a16:creationId xmlns:a16="http://schemas.microsoft.com/office/drawing/2014/main" id="{00000000-0008-0000-0E00-000044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81" name="直線コネクタ 580">
          <a:extLst>
            <a:ext uri="{FF2B5EF4-FFF2-40B4-BE49-F238E27FC236}">
              <a16:creationId xmlns:a16="http://schemas.microsoft.com/office/drawing/2014/main" id="{00000000-0008-0000-0E00-000045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82" name="テキスト ボックス 581">
          <a:extLst>
            <a:ext uri="{FF2B5EF4-FFF2-40B4-BE49-F238E27FC236}">
              <a16:creationId xmlns:a16="http://schemas.microsoft.com/office/drawing/2014/main" id="{00000000-0008-0000-0E00-000046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83" name="直線コネクタ 582">
          <a:extLst>
            <a:ext uri="{FF2B5EF4-FFF2-40B4-BE49-F238E27FC236}">
              <a16:creationId xmlns:a16="http://schemas.microsoft.com/office/drawing/2014/main" id="{00000000-0008-0000-0E00-000047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84" name="テキスト ボックス 583">
          <a:extLst>
            <a:ext uri="{FF2B5EF4-FFF2-40B4-BE49-F238E27FC236}">
              <a16:creationId xmlns:a16="http://schemas.microsoft.com/office/drawing/2014/main" id="{00000000-0008-0000-0E00-000048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85" name="直線コネクタ 584">
          <a:extLst>
            <a:ext uri="{FF2B5EF4-FFF2-40B4-BE49-F238E27FC236}">
              <a16:creationId xmlns:a16="http://schemas.microsoft.com/office/drawing/2014/main" id="{00000000-0008-0000-0E00-000049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86" name="テキスト ボックス 585">
          <a:extLst>
            <a:ext uri="{FF2B5EF4-FFF2-40B4-BE49-F238E27FC236}">
              <a16:creationId xmlns:a16="http://schemas.microsoft.com/office/drawing/2014/main" id="{00000000-0008-0000-0E00-00004A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87" name="直線コネクタ 586">
          <a:extLst>
            <a:ext uri="{FF2B5EF4-FFF2-40B4-BE49-F238E27FC236}">
              <a16:creationId xmlns:a16="http://schemas.microsoft.com/office/drawing/2014/main" id="{00000000-0008-0000-0E00-00004B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88" name="テキスト ボックス 587">
          <a:extLst>
            <a:ext uri="{FF2B5EF4-FFF2-40B4-BE49-F238E27FC236}">
              <a16:creationId xmlns:a16="http://schemas.microsoft.com/office/drawing/2014/main" id="{00000000-0008-0000-0E00-00004C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9" name="直線コネクタ 588">
          <a:extLst>
            <a:ext uri="{FF2B5EF4-FFF2-40B4-BE49-F238E27FC236}">
              <a16:creationId xmlns:a16="http://schemas.microsoft.com/office/drawing/2014/main" id="{00000000-0008-0000-0E00-00004D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0" name="テキスト ボックス 589">
          <a:extLst>
            <a:ext uri="{FF2B5EF4-FFF2-40B4-BE49-F238E27FC236}">
              <a16:creationId xmlns:a16="http://schemas.microsoft.com/office/drawing/2014/main" id="{00000000-0008-0000-0E00-00004E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1" name="【児童館】&#10;一人当たり面積グラフ枠">
          <a:extLst>
            <a:ext uri="{FF2B5EF4-FFF2-40B4-BE49-F238E27FC236}">
              <a16:creationId xmlns:a16="http://schemas.microsoft.com/office/drawing/2014/main" id="{00000000-0008-0000-0E00-00004F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38100</xdr:rowOff>
    </xdr:from>
    <xdr:to>
      <xdr:col>116</xdr:col>
      <xdr:colOff>62864</xdr:colOff>
      <xdr:row>85</xdr:row>
      <xdr:rowOff>125730</xdr:rowOff>
    </xdr:to>
    <xdr:cxnSp macro="">
      <xdr:nvCxnSpPr>
        <xdr:cNvPr id="592" name="直線コネクタ 591">
          <a:extLst>
            <a:ext uri="{FF2B5EF4-FFF2-40B4-BE49-F238E27FC236}">
              <a16:creationId xmlns:a16="http://schemas.microsoft.com/office/drawing/2014/main" id="{00000000-0008-0000-0E00-000050020000}"/>
            </a:ext>
          </a:extLst>
        </xdr:cNvPr>
        <xdr:cNvCxnSpPr/>
      </xdr:nvCxnSpPr>
      <xdr:spPr>
        <a:xfrm flipV="1">
          <a:off x="22160864" y="1341120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129557</xdr:rowOff>
    </xdr:from>
    <xdr:ext cx="469744" cy="259045"/>
    <xdr:sp macro="" textlink="">
      <xdr:nvSpPr>
        <xdr:cNvPr id="593" name="【児童館】&#10;一人当たり面積最小値テキスト">
          <a:extLst>
            <a:ext uri="{FF2B5EF4-FFF2-40B4-BE49-F238E27FC236}">
              <a16:creationId xmlns:a16="http://schemas.microsoft.com/office/drawing/2014/main" id="{00000000-0008-0000-0E00-000051020000}"/>
            </a:ext>
          </a:extLst>
        </xdr:cNvPr>
        <xdr:cNvSpPr txBox="1"/>
      </xdr:nvSpPr>
      <xdr:spPr>
        <a:xfrm>
          <a:off x="22199600" y="1470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125730</xdr:rowOff>
    </xdr:from>
    <xdr:to>
      <xdr:col>116</xdr:col>
      <xdr:colOff>152400</xdr:colOff>
      <xdr:row>85</xdr:row>
      <xdr:rowOff>125730</xdr:rowOff>
    </xdr:to>
    <xdr:cxnSp macro="">
      <xdr:nvCxnSpPr>
        <xdr:cNvPr id="594" name="直線コネクタ 593">
          <a:extLst>
            <a:ext uri="{FF2B5EF4-FFF2-40B4-BE49-F238E27FC236}">
              <a16:creationId xmlns:a16="http://schemas.microsoft.com/office/drawing/2014/main" id="{00000000-0008-0000-0E00-000052020000}"/>
            </a:ext>
          </a:extLst>
        </xdr:cNvPr>
        <xdr:cNvCxnSpPr/>
      </xdr:nvCxnSpPr>
      <xdr:spPr>
        <a:xfrm>
          <a:off x="22072600" y="1469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156227</xdr:rowOff>
    </xdr:from>
    <xdr:ext cx="469744" cy="259045"/>
    <xdr:sp macro="" textlink="">
      <xdr:nvSpPr>
        <xdr:cNvPr id="595" name="【児童館】&#10;一人当たり面積最大値テキスト">
          <a:extLst>
            <a:ext uri="{FF2B5EF4-FFF2-40B4-BE49-F238E27FC236}">
              <a16:creationId xmlns:a16="http://schemas.microsoft.com/office/drawing/2014/main" id="{00000000-0008-0000-0E00-000053020000}"/>
            </a:ext>
          </a:extLst>
        </xdr:cNvPr>
        <xdr:cNvSpPr txBox="1"/>
      </xdr:nvSpPr>
      <xdr:spPr>
        <a:xfrm>
          <a:off x="22199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38100</xdr:rowOff>
    </xdr:from>
    <xdr:to>
      <xdr:col>116</xdr:col>
      <xdr:colOff>152400</xdr:colOff>
      <xdr:row>78</xdr:row>
      <xdr:rowOff>38100</xdr:rowOff>
    </xdr:to>
    <xdr:cxnSp macro="">
      <xdr:nvCxnSpPr>
        <xdr:cNvPr id="596" name="直線コネクタ 595">
          <a:extLst>
            <a:ext uri="{FF2B5EF4-FFF2-40B4-BE49-F238E27FC236}">
              <a16:creationId xmlns:a16="http://schemas.microsoft.com/office/drawing/2014/main" id="{00000000-0008-0000-0E00-000054020000}"/>
            </a:ext>
          </a:extLst>
        </xdr:cNvPr>
        <xdr:cNvCxnSpPr/>
      </xdr:nvCxnSpPr>
      <xdr:spPr>
        <a:xfrm>
          <a:off x="22072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71138</xdr:rowOff>
    </xdr:from>
    <xdr:ext cx="469744" cy="259045"/>
    <xdr:sp macro="" textlink="">
      <xdr:nvSpPr>
        <xdr:cNvPr id="597" name="【児童館】&#10;一人当たり面積平均値テキスト">
          <a:extLst>
            <a:ext uri="{FF2B5EF4-FFF2-40B4-BE49-F238E27FC236}">
              <a16:creationId xmlns:a16="http://schemas.microsoft.com/office/drawing/2014/main" id="{00000000-0008-0000-0E00-000055020000}"/>
            </a:ext>
          </a:extLst>
        </xdr:cNvPr>
        <xdr:cNvSpPr txBox="1"/>
      </xdr:nvSpPr>
      <xdr:spPr>
        <a:xfrm>
          <a:off x="22199600" y="139585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48261</xdr:rowOff>
    </xdr:from>
    <xdr:to>
      <xdr:col>116</xdr:col>
      <xdr:colOff>114300</xdr:colOff>
      <xdr:row>82</xdr:row>
      <xdr:rowOff>149861</xdr:rowOff>
    </xdr:to>
    <xdr:sp macro="" textlink="">
      <xdr:nvSpPr>
        <xdr:cNvPr id="598" name="フローチャート: 判断 597">
          <a:extLst>
            <a:ext uri="{FF2B5EF4-FFF2-40B4-BE49-F238E27FC236}">
              <a16:creationId xmlns:a16="http://schemas.microsoft.com/office/drawing/2014/main" id="{00000000-0008-0000-0E00-000056020000}"/>
            </a:ext>
          </a:extLst>
        </xdr:cNvPr>
        <xdr:cNvSpPr/>
      </xdr:nvSpPr>
      <xdr:spPr>
        <a:xfrm>
          <a:off x="22110700" y="1410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139700</xdr:rowOff>
    </xdr:from>
    <xdr:to>
      <xdr:col>112</xdr:col>
      <xdr:colOff>38100</xdr:colOff>
      <xdr:row>83</xdr:row>
      <xdr:rowOff>69850</xdr:rowOff>
    </xdr:to>
    <xdr:sp macro="" textlink="">
      <xdr:nvSpPr>
        <xdr:cNvPr id="599" name="フローチャート: 判断 598">
          <a:extLst>
            <a:ext uri="{FF2B5EF4-FFF2-40B4-BE49-F238E27FC236}">
              <a16:creationId xmlns:a16="http://schemas.microsoft.com/office/drawing/2014/main" id="{00000000-0008-0000-0E00-000057020000}"/>
            </a:ext>
          </a:extLst>
        </xdr:cNvPr>
        <xdr:cNvSpPr/>
      </xdr:nvSpPr>
      <xdr:spPr>
        <a:xfrm>
          <a:off x="21272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36830</xdr:rowOff>
    </xdr:from>
    <xdr:to>
      <xdr:col>107</xdr:col>
      <xdr:colOff>101600</xdr:colOff>
      <xdr:row>83</xdr:row>
      <xdr:rowOff>138430</xdr:rowOff>
    </xdr:to>
    <xdr:sp macro="" textlink="">
      <xdr:nvSpPr>
        <xdr:cNvPr id="600" name="フローチャート: 判断 599">
          <a:extLst>
            <a:ext uri="{FF2B5EF4-FFF2-40B4-BE49-F238E27FC236}">
              <a16:creationId xmlns:a16="http://schemas.microsoft.com/office/drawing/2014/main" id="{00000000-0008-0000-0E00-000058020000}"/>
            </a:ext>
          </a:extLst>
        </xdr:cNvPr>
        <xdr:cNvSpPr/>
      </xdr:nvSpPr>
      <xdr:spPr>
        <a:xfrm>
          <a:off x="20383500" y="1426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1" name="テキスト ボックス 600">
          <a:extLst>
            <a:ext uri="{FF2B5EF4-FFF2-40B4-BE49-F238E27FC236}">
              <a16:creationId xmlns:a16="http://schemas.microsoft.com/office/drawing/2014/main" id="{00000000-0008-0000-0E00-000059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2" name="テキスト ボックス 601">
          <a:extLst>
            <a:ext uri="{FF2B5EF4-FFF2-40B4-BE49-F238E27FC236}">
              <a16:creationId xmlns:a16="http://schemas.microsoft.com/office/drawing/2014/main" id="{00000000-0008-0000-0E00-00005A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3" name="テキスト ボックス 602">
          <a:extLst>
            <a:ext uri="{FF2B5EF4-FFF2-40B4-BE49-F238E27FC236}">
              <a16:creationId xmlns:a16="http://schemas.microsoft.com/office/drawing/2014/main" id="{00000000-0008-0000-0E00-00005B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4" name="テキスト ボックス 603">
          <a:extLst>
            <a:ext uri="{FF2B5EF4-FFF2-40B4-BE49-F238E27FC236}">
              <a16:creationId xmlns:a16="http://schemas.microsoft.com/office/drawing/2014/main" id="{00000000-0008-0000-0E00-00005C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5" name="テキスト ボックス 604">
          <a:extLst>
            <a:ext uri="{FF2B5EF4-FFF2-40B4-BE49-F238E27FC236}">
              <a16:creationId xmlns:a16="http://schemas.microsoft.com/office/drawing/2014/main" id="{00000000-0008-0000-0E00-00005D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74930</xdr:rowOff>
    </xdr:from>
    <xdr:to>
      <xdr:col>116</xdr:col>
      <xdr:colOff>114300</xdr:colOff>
      <xdr:row>86</xdr:row>
      <xdr:rowOff>5080</xdr:rowOff>
    </xdr:to>
    <xdr:sp macro="" textlink="">
      <xdr:nvSpPr>
        <xdr:cNvPr id="606" name="楕円 605">
          <a:extLst>
            <a:ext uri="{FF2B5EF4-FFF2-40B4-BE49-F238E27FC236}">
              <a16:creationId xmlns:a16="http://schemas.microsoft.com/office/drawing/2014/main" id="{00000000-0008-0000-0E00-00005E020000}"/>
            </a:ext>
          </a:extLst>
        </xdr:cNvPr>
        <xdr:cNvSpPr/>
      </xdr:nvSpPr>
      <xdr:spPr>
        <a:xfrm>
          <a:off x="22110700" y="1464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161307</xdr:rowOff>
    </xdr:from>
    <xdr:ext cx="469744" cy="259045"/>
    <xdr:sp macro="" textlink="">
      <xdr:nvSpPr>
        <xdr:cNvPr id="607" name="【児童館】&#10;一人当たり面積該当値テキスト">
          <a:extLst>
            <a:ext uri="{FF2B5EF4-FFF2-40B4-BE49-F238E27FC236}">
              <a16:creationId xmlns:a16="http://schemas.microsoft.com/office/drawing/2014/main" id="{00000000-0008-0000-0E00-00005F020000}"/>
            </a:ext>
          </a:extLst>
        </xdr:cNvPr>
        <xdr:cNvSpPr txBox="1"/>
      </xdr:nvSpPr>
      <xdr:spPr>
        <a:xfrm>
          <a:off x="22199600" y="1456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86377</xdr:rowOff>
    </xdr:from>
    <xdr:ext cx="469744" cy="259045"/>
    <xdr:sp macro="" textlink="">
      <xdr:nvSpPr>
        <xdr:cNvPr id="608" name="n_1aveValue【児童館】&#10;一人当たり面積">
          <a:extLst>
            <a:ext uri="{FF2B5EF4-FFF2-40B4-BE49-F238E27FC236}">
              <a16:creationId xmlns:a16="http://schemas.microsoft.com/office/drawing/2014/main" id="{00000000-0008-0000-0E00-000060020000}"/>
            </a:ext>
          </a:extLst>
        </xdr:cNvPr>
        <xdr:cNvSpPr txBox="1"/>
      </xdr:nvSpPr>
      <xdr:spPr>
        <a:xfrm>
          <a:off x="210757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154957</xdr:rowOff>
    </xdr:from>
    <xdr:ext cx="469744" cy="259045"/>
    <xdr:sp macro="" textlink="">
      <xdr:nvSpPr>
        <xdr:cNvPr id="609" name="n_2aveValue【児童館】&#10;一人当たり面積">
          <a:extLst>
            <a:ext uri="{FF2B5EF4-FFF2-40B4-BE49-F238E27FC236}">
              <a16:creationId xmlns:a16="http://schemas.microsoft.com/office/drawing/2014/main" id="{00000000-0008-0000-0E00-000061020000}"/>
            </a:ext>
          </a:extLst>
        </xdr:cNvPr>
        <xdr:cNvSpPr txBox="1"/>
      </xdr:nvSpPr>
      <xdr:spPr>
        <a:xfrm>
          <a:off x="20199427" y="1404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0" name="正方形/長方形 609">
          <a:extLst>
            <a:ext uri="{FF2B5EF4-FFF2-40B4-BE49-F238E27FC236}">
              <a16:creationId xmlns:a16="http://schemas.microsoft.com/office/drawing/2014/main" id="{00000000-0008-0000-0E00-000062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1" name="正方形/長方形 610">
          <a:extLst>
            <a:ext uri="{FF2B5EF4-FFF2-40B4-BE49-F238E27FC236}">
              <a16:creationId xmlns:a16="http://schemas.microsoft.com/office/drawing/2014/main" id="{00000000-0008-0000-0E00-000063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2" name="正方形/長方形 611">
          <a:extLst>
            <a:ext uri="{FF2B5EF4-FFF2-40B4-BE49-F238E27FC236}">
              <a16:creationId xmlns:a16="http://schemas.microsoft.com/office/drawing/2014/main" id="{00000000-0008-0000-0E00-000064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3" name="正方形/長方形 612">
          <a:extLst>
            <a:ext uri="{FF2B5EF4-FFF2-40B4-BE49-F238E27FC236}">
              <a16:creationId xmlns:a16="http://schemas.microsoft.com/office/drawing/2014/main" id="{00000000-0008-0000-0E00-000065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4" name="正方形/長方形 613">
          <a:extLst>
            <a:ext uri="{FF2B5EF4-FFF2-40B4-BE49-F238E27FC236}">
              <a16:creationId xmlns:a16="http://schemas.microsoft.com/office/drawing/2014/main" id="{00000000-0008-0000-0E00-000066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5" name="正方形/長方形 614">
          <a:extLst>
            <a:ext uri="{FF2B5EF4-FFF2-40B4-BE49-F238E27FC236}">
              <a16:creationId xmlns:a16="http://schemas.microsoft.com/office/drawing/2014/main" id="{00000000-0008-0000-0E00-000067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6" name="正方形/長方形 615">
          <a:extLst>
            <a:ext uri="{FF2B5EF4-FFF2-40B4-BE49-F238E27FC236}">
              <a16:creationId xmlns:a16="http://schemas.microsoft.com/office/drawing/2014/main" id="{00000000-0008-0000-0E00-000068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7" name="正方形/長方形 616">
          <a:extLst>
            <a:ext uri="{FF2B5EF4-FFF2-40B4-BE49-F238E27FC236}">
              <a16:creationId xmlns:a16="http://schemas.microsoft.com/office/drawing/2014/main" id="{00000000-0008-0000-0E00-000069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8" name="テキスト ボックス 617">
          <a:extLst>
            <a:ext uri="{FF2B5EF4-FFF2-40B4-BE49-F238E27FC236}">
              <a16:creationId xmlns:a16="http://schemas.microsoft.com/office/drawing/2014/main" id="{00000000-0008-0000-0E00-00006A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9" name="直線コネクタ 618">
          <a:extLst>
            <a:ext uri="{FF2B5EF4-FFF2-40B4-BE49-F238E27FC236}">
              <a16:creationId xmlns:a16="http://schemas.microsoft.com/office/drawing/2014/main" id="{00000000-0008-0000-0E00-00006B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20" name="テキスト ボックス 619">
          <a:extLst>
            <a:ext uri="{FF2B5EF4-FFF2-40B4-BE49-F238E27FC236}">
              <a16:creationId xmlns:a16="http://schemas.microsoft.com/office/drawing/2014/main" id="{00000000-0008-0000-0E00-00006C020000}"/>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21" name="直線コネクタ 620">
          <a:extLst>
            <a:ext uri="{FF2B5EF4-FFF2-40B4-BE49-F238E27FC236}">
              <a16:creationId xmlns:a16="http://schemas.microsoft.com/office/drawing/2014/main" id="{00000000-0008-0000-0E00-00006D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22" name="テキスト ボックス 621">
          <a:extLst>
            <a:ext uri="{FF2B5EF4-FFF2-40B4-BE49-F238E27FC236}">
              <a16:creationId xmlns:a16="http://schemas.microsoft.com/office/drawing/2014/main" id="{00000000-0008-0000-0E00-00006E020000}"/>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23" name="直線コネクタ 622">
          <a:extLst>
            <a:ext uri="{FF2B5EF4-FFF2-40B4-BE49-F238E27FC236}">
              <a16:creationId xmlns:a16="http://schemas.microsoft.com/office/drawing/2014/main" id="{00000000-0008-0000-0E00-00006F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24" name="テキスト ボックス 623">
          <a:extLst>
            <a:ext uri="{FF2B5EF4-FFF2-40B4-BE49-F238E27FC236}">
              <a16:creationId xmlns:a16="http://schemas.microsoft.com/office/drawing/2014/main" id="{00000000-0008-0000-0E00-000070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25" name="直線コネクタ 624">
          <a:extLst>
            <a:ext uri="{FF2B5EF4-FFF2-40B4-BE49-F238E27FC236}">
              <a16:creationId xmlns:a16="http://schemas.microsoft.com/office/drawing/2014/main" id="{00000000-0008-0000-0E00-000071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26" name="テキスト ボックス 625">
          <a:extLst>
            <a:ext uri="{FF2B5EF4-FFF2-40B4-BE49-F238E27FC236}">
              <a16:creationId xmlns:a16="http://schemas.microsoft.com/office/drawing/2014/main" id="{00000000-0008-0000-0E00-000072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27" name="直線コネクタ 626">
          <a:extLst>
            <a:ext uri="{FF2B5EF4-FFF2-40B4-BE49-F238E27FC236}">
              <a16:creationId xmlns:a16="http://schemas.microsoft.com/office/drawing/2014/main" id="{00000000-0008-0000-0E00-000073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28" name="テキスト ボックス 627">
          <a:extLst>
            <a:ext uri="{FF2B5EF4-FFF2-40B4-BE49-F238E27FC236}">
              <a16:creationId xmlns:a16="http://schemas.microsoft.com/office/drawing/2014/main" id="{00000000-0008-0000-0E00-000074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29" name="直線コネクタ 628">
          <a:extLst>
            <a:ext uri="{FF2B5EF4-FFF2-40B4-BE49-F238E27FC236}">
              <a16:creationId xmlns:a16="http://schemas.microsoft.com/office/drawing/2014/main" id="{00000000-0008-0000-0E00-000075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30" name="テキスト ボックス 629">
          <a:extLst>
            <a:ext uri="{FF2B5EF4-FFF2-40B4-BE49-F238E27FC236}">
              <a16:creationId xmlns:a16="http://schemas.microsoft.com/office/drawing/2014/main" id="{00000000-0008-0000-0E00-000076020000}"/>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1" name="直線コネクタ 630">
          <a:extLst>
            <a:ext uri="{FF2B5EF4-FFF2-40B4-BE49-F238E27FC236}">
              <a16:creationId xmlns:a16="http://schemas.microsoft.com/office/drawing/2014/main" id="{00000000-0008-0000-0E00-000077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32" name="テキスト ボックス 631">
          <a:extLst>
            <a:ext uri="{FF2B5EF4-FFF2-40B4-BE49-F238E27FC236}">
              <a16:creationId xmlns:a16="http://schemas.microsoft.com/office/drawing/2014/main" id="{00000000-0008-0000-0E00-000078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3" name="【公民館】&#10;有形固定資産減価償却率グラフ枠">
          <a:extLst>
            <a:ext uri="{FF2B5EF4-FFF2-40B4-BE49-F238E27FC236}">
              <a16:creationId xmlns:a16="http://schemas.microsoft.com/office/drawing/2014/main" id="{00000000-0008-0000-0E00-000079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109</xdr:row>
      <xdr:rowOff>32386</xdr:rowOff>
    </xdr:to>
    <xdr:cxnSp macro="">
      <xdr:nvCxnSpPr>
        <xdr:cNvPr id="634" name="直線コネクタ 633">
          <a:extLst>
            <a:ext uri="{FF2B5EF4-FFF2-40B4-BE49-F238E27FC236}">
              <a16:creationId xmlns:a16="http://schemas.microsoft.com/office/drawing/2014/main" id="{00000000-0008-0000-0E00-00007A020000}"/>
            </a:ext>
          </a:extLst>
        </xdr:cNvPr>
        <xdr:cNvCxnSpPr/>
      </xdr:nvCxnSpPr>
      <xdr:spPr>
        <a:xfrm flipV="1">
          <a:off x="16318864" y="17145000"/>
          <a:ext cx="0" cy="1575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36213</xdr:rowOff>
    </xdr:from>
    <xdr:ext cx="405111" cy="259045"/>
    <xdr:sp macro="" textlink="">
      <xdr:nvSpPr>
        <xdr:cNvPr id="635" name="【公民館】&#10;有形固定資産減価償却率最小値テキスト">
          <a:extLst>
            <a:ext uri="{FF2B5EF4-FFF2-40B4-BE49-F238E27FC236}">
              <a16:creationId xmlns:a16="http://schemas.microsoft.com/office/drawing/2014/main" id="{00000000-0008-0000-0E00-00007B020000}"/>
            </a:ext>
          </a:extLst>
        </xdr:cNvPr>
        <xdr:cNvSpPr txBox="1"/>
      </xdr:nvSpPr>
      <xdr:spPr>
        <a:xfrm>
          <a:off x="16357600" y="18724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32386</xdr:rowOff>
    </xdr:from>
    <xdr:to>
      <xdr:col>86</xdr:col>
      <xdr:colOff>25400</xdr:colOff>
      <xdr:row>109</xdr:row>
      <xdr:rowOff>32386</xdr:rowOff>
    </xdr:to>
    <xdr:cxnSp macro="">
      <xdr:nvCxnSpPr>
        <xdr:cNvPr id="636" name="直線コネクタ 635">
          <a:extLst>
            <a:ext uri="{FF2B5EF4-FFF2-40B4-BE49-F238E27FC236}">
              <a16:creationId xmlns:a16="http://schemas.microsoft.com/office/drawing/2014/main" id="{00000000-0008-0000-0E00-00007C020000}"/>
            </a:ext>
          </a:extLst>
        </xdr:cNvPr>
        <xdr:cNvCxnSpPr/>
      </xdr:nvCxnSpPr>
      <xdr:spPr>
        <a:xfrm>
          <a:off x="16230600" y="18720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637" name="【公民館】&#10;有形固定資産減価償却率最大値テキスト">
          <a:extLst>
            <a:ext uri="{FF2B5EF4-FFF2-40B4-BE49-F238E27FC236}">
              <a16:creationId xmlns:a16="http://schemas.microsoft.com/office/drawing/2014/main" id="{00000000-0008-0000-0E00-00007D020000}"/>
            </a:ext>
          </a:extLst>
        </xdr:cNvPr>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38" name="直線コネクタ 637">
          <a:extLst>
            <a:ext uri="{FF2B5EF4-FFF2-40B4-BE49-F238E27FC236}">
              <a16:creationId xmlns:a16="http://schemas.microsoft.com/office/drawing/2014/main" id="{00000000-0008-0000-0E00-00007E020000}"/>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9541</xdr:rowOff>
    </xdr:from>
    <xdr:ext cx="405111" cy="259045"/>
    <xdr:sp macro="" textlink="">
      <xdr:nvSpPr>
        <xdr:cNvPr id="639" name="【公民館】&#10;有形固定資産減価償却率平均値テキスト">
          <a:extLst>
            <a:ext uri="{FF2B5EF4-FFF2-40B4-BE49-F238E27FC236}">
              <a16:creationId xmlns:a16="http://schemas.microsoft.com/office/drawing/2014/main" id="{00000000-0008-0000-0E00-00007F020000}"/>
            </a:ext>
          </a:extLst>
        </xdr:cNvPr>
        <xdr:cNvSpPr txBox="1"/>
      </xdr:nvSpPr>
      <xdr:spPr>
        <a:xfrm>
          <a:off x="16357600" y="176688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31114</xdr:rowOff>
    </xdr:from>
    <xdr:to>
      <xdr:col>85</xdr:col>
      <xdr:colOff>177800</xdr:colOff>
      <xdr:row>103</xdr:row>
      <xdr:rowOff>132714</xdr:rowOff>
    </xdr:to>
    <xdr:sp macro="" textlink="">
      <xdr:nvSpPr>
        <xdr:cNvPr id="640" name="フローチャート: 判断 639">
          <a:extLst>
            <a:ext uri="{FF2B5EF4-FFF2-40B4-BE49-F238E27FC236}">
              <a16:creationId xmlns:a16="http://schemas.microsoft.com/office/drawing/2014/main" id="{00000000-0008-0000-0E00-000080020000}"/>
            </a:ext>
          </a:extLst>
        </xdr:cNvPr>
        <xdr:cNvSpPr/>
      </xdr:nvSpPr>
      <xdr:spPr>
        <a:xfrm>
          <a:off x="16268700" y="17690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29211</xdr:rowOff>
    </xdr:from>
    <xdr:to>
      <xdr:col>81</xdr:col>
      <xdr:colOff>101600</xdr:colOff>
      <xdr:row>103</xdr:row>
      <xdr:rowOff>130811</xdr:rowOff>
    </xdr:to>
    <xdr:sp macro="" textlink="">
      <xdr:nvSpPr>
        <xdr:cNvPr id="641" name="フローチャート: 判断 640">
          <a:extLst>
            <a:ext uri="{FF2B5EF4-FFF2-40B4-BE49-F238E27FC236}">
              <a16:creationId xmlns:a16="http://schemas.microsoft.com/office/drawing/2014/main" id="{00000000-0008-0000-0E00-000081020000}"/>
            </a:ext>
          </a:extLst>
        </xdr:cNvPr>
        <xdr:cNvSpPr/>
      </xdr:nvSpPr>
      <xdr:spPr>
        <a:xfrm>
          <a:off x="15430500" y="1768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107314</xdr:rowOff>
    </xdr:from>
    <xdr:to>
      <xdr:col>76</xdr:col>
      <xdr:colOff>165100</xdr:colOff>
      <xdr:row>104</xdr:row>
      <xdr:rowOff>37464</xdr:rowOff>
    </xdr:to>
    <xdr:sp macro="" textlink="">
      <xdr:nvSpPr>
        <xdr:cNvPr id="642" name="フローチャート: 判断 641">
          <a:extLst>
            <a:ext uri="{FF2B5EF4-FFF2-40B4-BE49-F238E27FC236}">
              <a16:creationId xmlns:a16="http://schemas.microsoft.com/office/drawing/2014/main" id="{00000000-0008-0000-0E00-000082020000}"/>
            </a:ext>
          </a:extLst>
        </xdr:cNvPr>
        <xdr:cNvSpPr/>
      </xdr:nvSpPr>
      <xdr:spPr>
        <a:xfrm>
          <a:off x="14541500" y="1776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3" name="テキスト ボックス 642">
          <a:extLst>
            <a:ext uri="{FF2B5EF4-FFF2-40B4-BE49-F238E27FC236}">
              <a16:creationId xmlns:a16="http://schemas.microsoft.com/office/drawing/2014/main" id="{00000000-0008-0000-0E00-000083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4" name="テキスト ボックス 643">
          <a:extLst>
            <a:ext uri="{FF2B5EF4-FFF2-40B4-BE49-F238E27FC236}">
              <a16:creationId xmlns:a16="http://schemas.microsoft.com/office/drawing/2014/main" id="{00000000-0008-0000-0E00-000084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5" name="テキスト ボックス 644">
          <a:extLst>
            <a:ext uri="{FF2B5EF4-FFF2-40B4-BE49-F238E27FC236}">
              <a16:creationId xmlns:a16="http://schemas.microsoft.com/office/drawing/2014/main" id="{00000000-0008-0000-0E00-000085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6" name="テキスト ボックス 645">
          <a:extLst>
            <a:ext uri="{FF2B5EF4-FFF2-40B4-BE49-F238E27FC236}">
              <a16:creationId xmlns:a16="http://schemas.microsoft.com/office/drawing/2014/main" id="{00000000-0008-0000-0E00-000086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7" name="テキスト ボックス 646">
          <a:extLst>
            <a:ext uri="{FF2B5EF4-FFF2-40B4-BE49-F238E27FC236}">
              <a16:creationId xmlns:a16="http://schemas.microsoft.com/office/drawing/2014/main" id="{00000000-0008-0000-0E00-000087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73025</xdr:rowOff>
    </xdr:from>
    <xdr:to>
      <xdr:col>85</xdr:col>
      <xdr:colOff>177800</xdr:colOff>
      <xdr:row>103</xdr:row>
      <xdr:rowOff>3175</xdr:rowOff>
    </xdr:to>
    <xdr:sp macro="" textlink="">
      <xdr:nvSpPr>
        <xdr:cNvPr id="648" name="楕円 647">
          <a:extLst>
            <a:ext uri="{FF2B5EF4-FFF2-40B4-BE49-F238E27FC236}">
              <a16:creationId xmlns:a16="http://schemas.microsoft.com/office/drawing/2014/main" id="{00000000-0008-0000-0E00-000088020000}"/>
            </a:ext>
          </a:extLst>
        </xdr:cNvPr>
        <xdr:cNvSpPr/>
      </xdr:nvSpPr>
      <xdr:spPr>
        <a:xfrm>
          <a:off x="16268700" y="1756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95902</xdr:rowOff>
    </xdr:from>
    <xdr:ext cx="405111" cy="259045"/>
    <xdr:sp macro="" textlink="">
      <xdr:nvSpPr>
        <xdr:cNvPr id="649" name="【公民館】&#10;有形固定資産減価償却率該当値テキスト">
          <a:extLst>
            <a:ext uri="{FF2B5EF4-FFF2-40B4-BE49-F238E27FC236}">
              <a16:creationId xmlns:a16="http://schemas.microsoft.com/office/drawing/2014/main" id="{00000000-0008-0000-0E00-000089020000}"/>
            </a:ext>
          </a:extLst>
        </xdr:cNvPr>
        <xdr:cNvSpPr txBox="1"/>
      </xdr:nvSpPr>
      <xdr:spPr>
        <a:xfrm>
          <a:off x="16357600" y="1741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149225</xdr:rowOff>
    </xdr:from>
    <xdr:to>
      <xdr:col>81</xdr:col>
      <xdr:colOff>101600</xdr:colOff>
      <xdr:row>103</xdr:row>
      <xdr:rowOff>79375</xdr:rowOff>
    </xdr:to>
    <xdr:sp macro="" textlink="">
      <xdr:nvSpPr>
        <xdr:cNvPr id="650" name="楕円 649">
          <a:extLst>
            <a:ext uri="{FF2B5EF4-FFF2-40B4-BE49-F238E27FC236}">
              <a16:creationId xmlns:a16="http://schemas.microsoft.com/office/drawing/2014/main" id="{00000000-0008-0000-0E00-00008A020000}"/>
            </a:ext>
          </a:extLst>
        </xdr:cNvPr>
        <xdr:cNvSpPr/>
      </xdr:nvSpPr>
      <xdr:spPr>
        <a:xfrm>
          <a:off x="15430500" y="1763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123825</xdr:rowOff>
    </xdr:from>
    <xdr:to>
      <xdr:col>85</xdr:col>
      <xdr:colOff>127000</xdr:colOff>
      <xdr:row>103</xdr:row>
      <xdr:rowOff>28575</xdr:rowOff>
    </xdr:to>
    <xdr:cxnSp macro="">
      <xdr:nvCxnSpPr>
        <xdr:cNvPr id="651" name="直線コネクタ 650">
          <a:extLst>
            <a:ext uri="{FF2B5EF4-FFF2-40B4-BE49-F238E27FC236}">
              <a16:creationId xmlns:a16="http://schemas.microsoft.com/office/drawing/2014/main" id="{00000000-0008-0000-0E00-00008B020000}"/>
            </a:ext>
          </a:extLst>
        </xdr:cNvPr>
        <xdr:cNvCxnSpPr/>
      </xdr:nvCxnSpPr>
      <xdr:spPr>
        <a:xfrm flipV="1">
          <a:off x="15481300" y="17611725"/>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31114</xdr:rowOff>
    </xdr:from>
    <xdr:to>
      <xdr:col>76</xdr:col>
      <xdr:colOff>165100</xdr:colOff>
      <xdr:row>103</xdr:row>
      <xdr:rowOff>132714</xdr:rowOff>
    </xdr:to>
    <xdr:sp macro="" textlink="">
      <xdr:nvSpPr>
        <xdr:cNvPr id="652" name="楕円 651">
          <a:extLst>
            <a:ext uri="{FF2B5EF4-FFF2-40B4-BE49-F238E27FC236}">
              <a16:creationId xmlns:a16="http://schemas.microsoft.com/office/drawing/2014/main" id="{00000000-0008-0000-0E00-00008C020000}"/>
            </a:ext>
          </a:extLst>
        </xdr:cNvPr>
        <xdr:cNvSpPr/>
      </xdr:nvSpPr>
      <xdr:spPr>
        <a:xfrm>
          <a:off x="14541500" y="1769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28575</xdr:rowOff>
    </xdr:from>
    <xdr:to>
      <xdr:col>81</xdr:col>
      <xdr:colOff>50800</xdr:colOff>
      <xdr:row>103</xdr:row>
      <xdr:rowOff>81914</xdr:rowOff>
    </xdr:to>
    <xdr:cxnSp macro="">
      <xdr:nvCxnSpPr>
        <xdr:cNvPr id="653" name="直線コネクタ 652">
          <a:extLst>
            <a:ext uri="{FF2B5EF4-FFF2-40B4-BE49-F238E27FC236}">
              <a16:creationId xmlns:a16="http://schemas.microsoft.com/office/drawing/2014/main" id="{00000000-0008-0000-0E00-00008D020000}"/>
            </a:ext>
          </a:extLst>
        </xdr:cNvPr>
        <xdr:cNvCxnSpPr/>
      </xdr:nvCxnSpPr>
      <xdr:spPr>
        <a:xfrm flipV="1">
          <a:off x="14592300" y="17687925"/>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121938</xdr:rowOff>
    </xdr:from>
    <xdr:ext cx="405111" cy="259045"/>
    <xdr:sp macro="" textlink="">
      <xdr:nvSpPr>
        <xdr:cNvPr id="654" name="n_1aveValue【公民館】&#10;有形固定資産減価償却率">
          <a:extLst>
            <a:ext uri="{FF2B5EF4-FFF2-40B4-BE49-F238E27FC236}">
              <a16:creationId xmlns:a16="http://schemas.microsoft.com/office/drawing/2014/main" id="{00000000-0008-0000-0E00-00008E020000}"/>
            </a:ext>
          </a:extLst>
        </xdr:cNvPr>
        <xdr:cNvSpPr txBox="1"/>
      </xdr:nvSpPr>
      <xdr:spPr>
        <a:xfrm>
          <a:off x="15266044" y="17781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28591</xdr:rowOff>
    </xdr:from>
    <xdr:ext cx="405111" cy="259045"/>
    <xdr:sp macro="" textlink="">
      <xdr:nvSpPr>
        <xdr:cNvPr id="655" name="n_2aveValue【公民館】&#10;有形固定資産減価償却率">
          <a:extLst>
            <a:ext uri="{FF2B5EF4-FFF2-40B4-BE49-F238E27FC236}">
              <a16:creationId xmlns:a16="http://schemas.microsoft.com/office/drawing/2014/main" id="{00000000-0008-0000-0E00-00008F020000}"/>
            </a:ext>
          </a:extLst>
        </xdr:cNvPr>
        <xdr:cNvSpPr txBox="1"/>
      </xdr:nvSpPr>
      <xdr:spPr>
        <a:xfrm>
          <a:off x="14389744" y="17859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95902</xdr:rowOff>
    </xdr:from>
    <xdr:ext cx="405111" cy="259045"/>
    <xdr:sp macro="" textlink="">
      <xdr:nvSpPr>
        <xdr:cNvPr id="656" name="n_1mainValue【公民館】&#10;有形固定資産減価償却率">
          <a:extLst>
            <a:ext uri="{FF2B5EF4-FFF2-40B4-BE49-F238E27FC236}">
              <a16:creationId xmlns:a16="http://schemas.microsoft.com/office/drawing/2014/main" id="{00000000-0008-0000-0E00-000090020000}"/>
            </a:ext>
          </a:extLst>
        </xdr:cNvPr>
        <xdr:cNvSpPr txBox="1"/>
      </xdr:nvSpPr>
      <xdr:spPr>
        <a:xfrm>
          <a:off x="15266044" y="1741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149241</xdr:rowOff>
    </xdr:from>
    <xdr:ext cx="405111" cy="259045"/>
    <xdr:sp macro="" textlink="">
      <xdr:nvSpPr>
        <xdr:cNvPr id="657" name="n_2mainValue【公民館】&#10;有形固定資産減価償却率">
          <a:extLst>
            <a:ext uri="{FF2B5EF4-FFF2-40B4-BE49-F238E27FC236}">
              <a16:creationId xmlns:a16="http://schemas.microsoft.com/office/drawing/2014/main" id="{00000000-0008-0000-0E00-000091020000}"/>
            </a:ext>
          </a:extLst>
        </xdr:cNvPr>
        <xdr:cNvSpPr txBox="1"/>
      </xdr:nvSpPr>
      <xdr:spPr>
        <a:xfrm>
          <a:off x="14389744" y="1746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8" name="正方形/長方形 657">
          <a:extLst>
            <a:ext uri="{FF2B5EF4-FFF2-40B4-BE49-F238E27FC236}">
              <a16:creationId xmlns:a16="http://schemas.microsoft.com/office/drawing/2014/main" id="{00000000-0008-0000-0E00-000092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9" name="正方形/長方形 658">
          <a:extLst>
            <a:ext uri="{FF2B5EF4-FFF2-40B4-BE49-F238E27FC236}">
              <a16:creationId xmlns:a16="http://schemas.microsoft.com/office/drawing/2014/main" id="{00000000-0008-0000-0E00-000093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0" name="正方形/長方形 659">
          <a:extLst>
            <a:ext uri="{FF2B5EF4-FFF2-40B4-BE49-F238E27FC236}">
              <a16:creationId xmlns:a16="http://schemas.microsoft.com/office/drawing/2014/main" id="{00000000-0008-0000-0E00-000094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1" name="正方形/長方形 660">
          <a:extLst>
            <a:ext uri="{FF2B5EF4-FFF2-40B4-BE49-F238E27FC236}">
              <a16:creationId xmlns:a16="http://schemas.microsoft.com/office/drawing/2014/main" id="{00000000-0008-0000-0E00-000095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2" name="正方形/長方形 661">
          <a:extLst>
            <a:ext uri="{FF2B5EF4-FFF2-40B4-BE49-F238E27FC236}">
              <a16:creationId xmlns:a16="http://schemas.microsoft.com/office/drawing/2014/main" id="{00000000-0008-0000-0E00-000096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3" name="正方形/長方形 662">
          <a:extLst>
            <a:ext uri="{FF2B5EF4-FFF2-40B4-BE49-F238E27FC236}">
              <a16:creationId xmlns:a16="http://schemas.microsoft.com/office/drawing/2014/main" id="{00000000-0008-0000-0E00-000097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4" name="正方形/長方形 663">
          <a:extLst>
            <a:ext uri="{FF2B5EF4-FFF2-40B4-BE49-F238E27FC236}">
              <a16:creationId xmlns:a16="http://schemas.microsoft.com/office/drawing/2014/main" id="{00000000-0008-0000-0E00-000098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5" name="正方形/長方形 664">
          <a:extLst>
            <a:ext uri="{FF2B5EF4-FFF2-40B4-BE49-F238E27FC236}">
              <a16:creationId xmlns:a16="http://schemas.microsoft.com/office/drawing/2014/main" id="{00000000-0008-0000-0E00-000099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6" name="テキスト ボックス 665">
          <a:extLst>
            <a:ext uri="{FF2B5EF4-FFF2-40B4-BE49-F238E27FC236}">
              <a16:creationId xmlns:a16="http://schemas.microsoft.com/office/drawing/2014/main" id="{00000000-0008-0000-0E00-00009A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7" name="直線コネクタ 666">
          <a:extLst>
            <a:ext uri="{FF2B5EF4-FFF2-40B4-BE49-F238E27FC236}">
              <a16:creationId xmlns:a16="http://schemas.microsoft.com/office/drawing/2014/main" id="{00000000-0008-0000-0E00-00009B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107</xdr:row>
      <xdr:rowOff>133350</xdr:rowOff>
    </xdr:from>
    <xdr:to>
      <xdr:col>120</xdr:col>
      <xdr:colOff>114300</xdr:colOff>
      <xdr:row>107</xdr:row>
      <xdr:rowOff>133350</xdr:rowOff>
    </xdr:to>
    <xdr:cxnSp macro="">
      <xdr:nvCxnSpPr>
        <xdr:cNvPr id="668" name="直線コネクタ 667">
          <a:extLst>
            <a:ext uri="{FF2B5EF4-FFF2-40B4-BE49-F238E27FC236}">
              <a16:creationId xmlns:a16="http://schemas.microsoft.com/office/drawing/2014/main" id="{00000000-0008-0000-0E00-00009C020000}"/>
            </a:ext>
          </a:extLst>
        </xdr:cNvPr>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669" name="テキスト ボックス 668">
          <a:extLst>
            <a:ext uri="{FF2B5EF4-FFF2-40B4-BE49-F238E27FC236}">
              <a16:creationId xmlns:a16="http://schemas.microsoft.com/office/drawing/2014/main" id="{00000000-0008-0000-0E00-00009D020000}"/>
            </a:ext>
          </a:extLst>
        </xdr:cNvPr>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70" name="直線コネクタ 669">
          <a:extLst>
            <a:ext uri="{FF2B5EF4-FFF2-40B4-BE49-F238E27FC236}">
              <a16:creationId xmlns:a16="http://schemas.microsoft.com/office/drawing/2014/main" id="{00000000-0008-0000-0E00-00009E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71" name="テキスト ボックス 670">
          <a:extLst>
            <a:ext uri="{FF2B5EF4-FFF2-40B4-BE49-F238E27FC236}">
              <a16:creationId xmlns:a16="http://schemas.microsoft.com/office/drawing/2014/main" id="{00000000-0008-0000-0E00-00009F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672" name="直線コネクタ 671">
          <a:extLst>
            <a:ext uri="{FF2B5EF4-FFF2-40B4-BE49-F238E27FC236}">
              <a16:creationId xmlns:a16="http://schemas.microsoft.com/office/drawing/2014/main" id="{00000000-0008-0000-0E00-0000A0020000}"/>
            </a:ext>
          </a:extLst>
        </xdr:cNvPr>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673" name="テキスト ボックス 672">
          <a:extLst>
            <a:ext uri="{FF2B5EF4-FFF2-40B4-BE49-F238E27FC236}">
              <a16:creationId xmlns:a16="http://schemas.microsoft.com/office/drawing/2014/main" id="{00000000-0008-0000-0E00-0000A1020000}"/>
            </a:ext>
          </a:extLst>
        </xdr:cNvPr>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4" name="直線コネクタ 673">
          <a:extLst>
            <a:ext uri="{FF2B5EF4-FFF2-40B4-BE49-F238E27FC236}">
              <a16:creationId xmlns:a16="http://schemas.microsoft.com/office/drawing/2014/main" id="{00000000-0008-0000-0E00-0000A2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75" name="テキスト ボックス 674">
          <a:extLst>
            <a:ext uri="{FF2B5EF4-FFF2-40B4-BE49-F238E27FC236}">
              <a16:creationId xmlns:a16="http://schemas.microsoft.com/office/drawing/2014/main" id="{00000000-0008-0000-0E00-0000A3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6" name="【公民館】&#10;一人当たり面積グラフ枠">
          <a:extLst>
            <a:ext uri="{FF2B5EF4-FFF2-40B4-BE49-F238E27FC236}">
              <a16:creationId xmlns:a16="http://schemas.microsoft.com/office/drawing/2014/main" id="{00000000-0008-0000-0E00-0000A4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59626</xdr:rowOff>
    </xdr:from>
    <xdr:to>
      <xdr:col>116</xdr:col>
      <xdr:colOff>62864</xdr:colOff>
      <xdr:row>107</xdr:row>
      <xdr:rowOff>105347</xdr:rowOff>
    </xdr:to>
    <xdr:cxnSp macro="">
      <xdr:nvCxnSpPr>
        <xdr:cNvPr id="677" name="直線コネクタ 676">
          <a:extLst>
            <a:ext uri="{FF2B5EF4-FFF2-40B4-BE49-F238E27FC236}">
              <a16:creationId xmlns:a16="http://schemas.microsoft.com/office/drawing/2014/main" id="{00000000-0008-0000-0E00-0000A5020000}"/>
            </a:ext>
          </a:extLst>
        </xdr:cNvPr>
        <xdr:cNvCxnSpPr/>
      </xdr:nvCxnSpPr>
      <xdr:spPr>
        <a:xfrm flipV="1">
          <a:off x="22160864" y="17204626"/>
          <a:ext cx="0" cy="1245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109174</xdr:rowOff>
    </xdr:from>
    <xdr:ext cx="469744" cy="259045"/>
    <xdr:sp macro="" textlink="">
      <xdr:nvSpPr>
        <xdr:cNvPr id="678" name="【公民館】&#10;一人当たり面積最小値テキスト">
          <a:extLst>
            <a:ext uri="{FF2B5EF4-FFF2-40B4-BE49-F238E27FC236}">
              <a16:creationId xmlns:a16="http://schemas.microsoft.com/office/drawing/2014/main" id="{00000000-0008-0000-0E00-0000A6020000}"/>
            </a:ext>
          </a:extLst>
        </xdr:cNvPr>
        <xdr:cNvSpPr txBox="1"/>
      </xdr:nvSpPr>
      <xdr:spPr>
        <a:xfrm>
          <a:off x="22199600" y="18454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105347</xdr:rowOff>
    </xdr:from>
    <xdr:to>
      <xdr:col>116</xdr:col>
      <xdr:colOff>152400</xdr:colOff>
      <xdr:row>107</xdr:row>
      <xdr:rowOff>105347</xdr:rowOff>
    </xdr:to>
    <xdr:cxnSp macro="">
      <xdr:nvCxnSpPr>
        <xdr:cNvPr id="679" name="直線コネクタ 678">
          <a:extLst>
            <a:ext uri="{FF2B5EF4-FFF2-40B4-BE49-F238E27FC236}">
              <a16:creationId xmlns:a16="http://schemas.microsoft.com/office/drawing/2014/main" id="{00000000-0008-0000-0E00-0000A7020000}"/>
            </a:ext>
          </a:extLst>
        </xdr:cNvPr>
        <xdr:cNvCxnSpPr/>
      </xdr:nvCxnSpPr>
      <xdr:spPr>
        <a:xfrm>
          <a:off x="22072600" y="18450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6303</xdr:rowOff>
    </xdr:from>
    <xdr:ext cx="469744" cy="259045"/>
    <xdr:sp macro="" textlink="">
      <xdr:nvSpPr>
        <xdr:cNvPr id="680" name="【公民館】&#10;一人当たり面積最大値テキスト">
          <a:extLst>
            <a:ext uri="{FF2B5EF4-FFF2-40B4-BE49-F238E27FC236}">
              <a16:creationId xmlns:a16="http://schemas.microsoft.com/office/drawing/2014/main" id="{00000000-0008-0000-0E00-0000A8020000}"/>
            </a:ext>
          </a:extLst>
        </xdr:cNvPr>
        <xdr:cNvSpPr txBox="1"/>
      </xdr:nvSpPr>
      <xdr:spPr>
        <a:xfrm>
          <a:off x="22199600" y="1697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59626</xdr:rowOff>
    </xdr:from>
    <xdr:to>
      <xdr:col>116</xdr:col>
      <xdr:colOff>152400</xdr:colOff>
      <xdr:row>100</xdr:row>
      <xdr:rowOff>59626</xdr:rowOff>
    </xdr:to>
    <xdr:cxnSp macro="">
      <xdr:nvCxnSpPr>
        <xdr:cNvPr id="681" name="直線コネクタ 680">
          <a:extLst>
            <a:ext uri="{FF2B5EF4-FFF2-40B4-BE49-F238E27FC236}">
              <a16:creationId xmlns:a16="http://schemas.microsoft.com/office/drawing/2014/main" id="{00000000-0008-0000-0E00-0000A9020000}"/>
            </a:ext>
          </a:extLst>
        </xdr:cNvPr>
        <xdr:cNvCxnSpPr/>
      </xdr:nvCxnSpPr>
      <xdr:spPr>
        <a:xfrm>
          <a:off x="22072600" y="1720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31703</xdr:rowOff>
    </xdr:from>
    <xdr:ext cx="469744" cy="259045"/>
    <xdr:sp macro="" textlink="">
      <xdr:nvSpPr>
        <xdr:cNvPr id="682" name="【公民館】&#10;一人当たり面積平均値テキスト">
          <a:extLst>
            <a:ext uri="{FF2B5EF4-FFF2-40B4-BE49-F238E27FC236}">
              <a16:creationId xmlns:a16="http://schemas.microsoft.com/office/drawing/2014/main" id="{00000000-0008-0000-0E00-0000AA020000}"/>
            </a:ext>
          </a:extLst>
        </xdr:cNvPr>
        <xdr:cNvSpPr txBox="1"/>
      </xdr:nvSpPr>
      <xdr:spPr>
        <a:xfrm>
          <a:off x="22199600" y="18033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8826</xdr:rowOff>
    </xdr:from>
    <xdr:to>
      <xdr:col>116</xdr:col>
      <xdr:colOff>114300</xdr:colOff>
      <xdr:row>106</xdr:row>
      <xdr:rowOff>110426</xdr:rowOff>
    </xdr:to>
    <xdr:sp macro="" textlink="">
      <xdr:nvSpPr>
        <xdr:cNvPr id="683" name="フローチャート: 判断 682">
          <a:extLst>
            <a:ext uri="{FF2B5EF4-FFF2-40B4-BE49-F238E27FC236}">
              <a16:creationId xmlns:a16="http://schemas.microsoft.com/office/drawing/2014/main" id="{00000000-0008-0000-0E00-0000AB020000}"/>
            </a:ext>
          </a:extLst>
        </xdr:cNvPr>
        <xdr:cNvSpPr/>
      </xdr:nvSpPr>
      <xdr:spPr>
        <a:xfrm>
          <a:off x="22110700" y="1818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147701</xdr:rowOff>
    </xdr:from>
    <xdr:to>
      <xdr:col>112</xdr:col>
      <xdr:colOff>38100</xdr:colOff>
      <xdr:row>106</xdr:row>
      <xdr:rowOff>77851</xdr:rowOff>
    </xdr:to>
    <xdr:sp macro="" textlink="">
      <xdr:nvSpPr>
        <xdr:cNvPr id="684" name="フローチャート: 判断 683">
          <a:extLst>
            <a:ext uri="{FF2B5EF4-FFF2-40B4-BE49-F238E27FC236}">
              <a16:creationId xmlns:a16="http://schemas.microsoft.com/office/drawing/2014/main" id="{00000000-0008-0000-0E00-0000AC020000}"/>
            </a:ext>
          </a:extLst>
        </xdr:cNvPr>
        <xdr:cNvSpPr/>
      </xdr:nvSpPr>
      <xdr:spPr>
        <a:xfrm>
          <a:off x="21272500" y="1814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127127</xdr:rowOff>
    </xdr:from>
    <xdr:to>
      <xdr:col>107</xdr:col>
      <xdr:colOff>101600</xdr:colOff>
      <xdr:row>106</xdr:row>
      <xdr:rowOff>57277</xdr:rowOff>
    </xdr:to>
    <xdr:sp macro="" textlink="">
      <xdr:nvSpPr>
        <xdr:cNvPr id="685" name="フローチャート: 判断 684">
          <a:extLst>
            <a:ext uri="{FF2B5EF4-FFF2-40B4-BE49-F238E27FC236}">
              <a16:creationId xmlns:a16="http://schemas.microsoft.com/office/drawing/2014/main" id="{00000000-0008-0000-0E00-0000AD020000}"/>
            </a:ext>
          </a:extLst>
        </xdr:cNvPr>
        <xdr:cNvSpPr/>
      </xdr:nvSpPr>
      <xdr:spPr>
        <a:xfrm>
          <a:off x="20383500" y="18129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86" name="テキスト ボックス 685">
          <a:extLst>
            <a:ext uri="{FF2B5EF4-FFF2-40B4-BE49-F238E27FC236}">
              <a16:creationId xmlns:a16="http://schemas.microsoft.com/office/drawing/2014/main" id="{00000000-0008-0000-0E00-0000AE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7" name="テキスト ボックス 686">
          <a:extLst>
            <a:ext uri="{FF2B5EF4-FFF2-40B4-BE49-F238E27FC236}">
              <a16:creationId xmlns:a16="http://schemas.microsoft.com/office/drawing/2014/main" id="{00000000-0008-0000-0E00-0000AF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8" name="テキスト ボックス 687">
          <a:extLst>
            <a:ext uri="{FF2B5EF4-FFF2-40B4-BE49-F238E27FC236}">
              <a16:creationId xmlns:a16="http://schemas.microsoft.com/office/drawing/2014/main" id="{00000000-0008-0000-0E00-0000B0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89" name="テキスト ボックス 688">
          <a:extLst>
            <a:ext uri="{FF2B5EF4-FFF2-40B4-BE49-F238E27FC236}">
              <a16:creationId xmlns:a16="http://schemas.microsoft.com/office/drawing/2014/main" id="{00000000-0008-0000-0E00-0000B1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0" name="テキスト ボックス 689">
          <a:extLst>
            <a:ext uri="{FF2B5EF4-FFF2-40B4-BE49-F238E27FC236}">
              <a16:creationId xmlns:a16="http://schemas.microsoft.com/office/drawing/2014/main" id="{00000000-0008-0000-0E00-0000B2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164275</xdr:rowOff>
    </xdr:from>
    <xdr:to>
      <xdr:col>116</xdr:col>
      <xdr:colOff>114300</xdr:colOff>
      <xdr:row>107</xdr:row>
      <xdr:rowOff>94425</xdr:rowOff>
    </xdr:to>
    <xdr:sp macro="" textlink="">
      <xdr:nvSpPr>
        <xdr:cNvPr id="691" name="楕円 690">
          <a:extLst>
            <a:ext uri="{FF2B5EF4-FFF2-40B4-BE49-F238E27FC236}">
              <a16:creationId xmlns:a16="http://schemas.microsoft.com/office/drawing/2014/main" id="{00000000-0008-0000-0E00-0000B3020000}"/>
            </a:ext>
          </a:extLst>
        </xdr:cNvPr>
        <xdr:cNvSpPr/>
      </xdr:nvSpPr>
      <xdr:spPr>
        <a:xfrm>
          <a:off x="22110700" y="1833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79202</xdr:rowOff>
    </xdr:from>
    <xdr:ext cx="469744" cy="259045"/>
    <xdr:sp macro="" textlink="">
      <xdr:nvSpPr>
        <xdr:cNvPr id="692" name="【公民館】&#10;一人当たり面積該当値テキスト">
          <a:extLst>
            <a:ext uri="{FF2B5EF4-FFF2-40B4-BE49-F238E27FC236}">
              <a16:creationId xmlns:a16="http://schemas.microsoft.com/office/drawing/2014/main" id="{00000000-0008-0000-0E00-0000B4020000}"/>
            </a:ext>
          </a:extLst>
        </xdr:cNvPr>
        <xdr:cNvSpPr txBox="1"/>
      </xdr:nvSpPr>
      <xdr:spPr>
        <a:xfrm>
          <a:off x="22199600" y="1825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162561</xdr:rowOff>
    </xdr:from>
    <xdr:to>
      <xdr:col>112</xdr:col>
      <xdr:colOff>38100</xdr:colOff>
      <xdr:row>107</xdr:row>
      <xdr:rowOff>92711</xdr:rowOff>
    </xdr:to>
    <xdr:sp macro="" textlink="">
      <xdr:nvSpPr>
        <xdr:cNvPr id="693" name="楕円 692">
          <a:extLst>
            <a:ext uri="{FF2B5EF4-FFF2-40B4-BE49-F238E27FC236}">
              <a16:creationId xmlns:a16="http://schemas.microsoft.com/office/drawing/2014/main" id="{00000000-0008-0000-0E00-0000B5020000}"/>
            </a:ext>
          </a:extLst>
        </xdr:cNvPr>
        <xdr:cNvSpPr/>
      </xdr:nvSpPr>
      <xdr:spPr>
        <a:xfrm>
          <a:off x="21272500" y="1833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41911</xdr:rowOff>
    </xdr:from>
    <xdr:to>
      <xdr:col>116</xdr:col>
      <xdr:colOff>63500</xdr:colOff>
      <xdr:row>107</xdr:row>
      <xdr:rowOff>43625</xdr:rowOff>
    </xdr:to>
    <xdr:cxnSp macro="">
      <xdr:nvCxnSpPr>
        <xdr:cNvPr id="694" name="直線コネクタ 693">
          <a:extLst>
            <a:ext uri="{FF2B5EF4-FFF2-40B4-BE49-F238E27FC236}">
              <a16:creationId xmlns:a16="http://schemas.microsoft.com/office/drawing/2014/main" id="{00000000-0008-0000-0E00-0000B6020000}"/>
            </a:ext>
          </a:extLst>
        </xdr:cNvPr>
        <xdr:cNvCxnSpPr/>
      </xdr:nvCxnSpPr>
      <xdr:spPr>
        <a:xfrm>
          <a:off x="21323300" y="18387061"/>
          <a:ext cx="8382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167703</xdr:rowOff>
    </xdr:from>
    <xdr:to>
      <xdr:col>107</xdr:col>
      <xdr:colOff>101600</xdr:colOff>
      <xdr:row>107</xdr:row>
      <xdr:rowOff>97853</xdr:rowOff>
    </xdr:to>
    <xdr:sp macro="" textlink="">
      <xdr:nvSpPr>
        <xdr:cNvPr id="695" name="楕円 694">
          <a:extLst>
            <a:ext uri="{FF2B5EF4-FFF2-40B4-BE49-F238E27FC236}">
              <a16:creationId xmlns:a16="http://schemas.microsoft.com/office/drawing/2014/main" id="{00000000-0008-0000-0E00-0000B7020000}"/>
            </a:ext>
          </a:extLst>
        </xdr:cNvPr>
        <xdr:cNvSpPr/>
      </xdr:nvSpPr>
      <xdr:spPr>
        <a:xfrm>
          <a:off x="20383500" y="18341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41911</xdr:rowOff>
    </xdr:from>
    <xdr:to>
      <xdr:col>111</xdr:col>
      <xdr:colOff>177800</xdr:colOff>
      <xdr:row>107</xdr:row>
      <xdr:rowOff>47053</xdr:rowOff>
    </xdr:to>
    <xdr:cxnSp macro="">
      <xdr:nvCxnSpPr>
        <xdr:cNvPr id="696" name="直線コネクタ 695">
          <a:extLst>
            <a:ext uri="{FF2B5EF4-FFF2-40B4-BE49-F238E27FC236}">
              <a16:creationId xmlns:a16="http://schemas.microsoft.com/office/drawing/2014/main" id="{00000000-0008-0000-0E00-0000B8020000}"/>
            </a:ext>
          </a:extLst>
        </xdr:cNvPr>
        <xdr:cNvCxnSpPr/>
      </xdr:nvCxnSpPr>
      <xdr:spPr>
        <a:xfrm flipV="1">
          <a:off x="20434300" y="18387061"/>
          <a:ext cx="889000" cy="5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94378</xdr:rowOff>
    </xdr:from>
    <xdr:ext cx="469744" cy="259045"/>
    <xdr:sp macro="" textlink="">
      <xdr:nvSpPr>
        <xdr:cNvPr id="697" name="n_1aveValue【公民館】&#10;一人当たり面積">
          <a:extLst>
            <a:ext uri="{FF2B5EF4-FFF2-40B4-BE49-F238E27FC236}">
              <a16:creationId xmlns:a16="http://schemas.microsoft.com/office/drawing/2014/main" id="{00000000-0008-0000-0E00-0000B9020000}"/>
            </a:ext>
          </a:extLst>
        </xdr:cNvPr>
        <xdr:cNvSpPr txBox="1"/>
      </xdr:nvSpPr>
      <xdr:spPr>
        <a:xfrm>
          <a:off x="21075727" y="1792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73804</xdr:rowOff>
    </xdr:from>
    <xdr:ext cx="469744" cy="259045"/>
    <xdr:sp macro="" textlink="">
      <xdr:nvSpPr>
        <xdr:cNvPr id="698" name="n_2aveValue【公民館】&#10;一人当たり面積">
          <a:extLst>
            <a:ext uri="{FF2B5EF4-FFF2-40B4-BE49-F238E27FC236}">
              <a16:creationId xmlns:a16="http://schemas.microsoft.com/office/drawing/2014/main" id="{00000000-0008-0000-0E00-0000BA020000}"/>
            </a:ext>
          </a:extLst>
        </xdr:cNvPr>
        <xdr:cNvSpPr txBox="1"/>
      </xdr:nvSpPr>
      <xdr:spPr>
        <a:xfrm>
          <a:off x="20199427" y="17904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83838</xdr:rowOff>
    </xdr:from>
    <xdr:ext cx="469744" cy="259045"/>
    <xdr:sp macro="" textlink="">
      <xdr:nvSpPr>
        <xdr:cNvPr id="699" name="n_1mainValue【公民館】&#10;一人当たり面積">
          <a:extLst>
            <a:ext uri="{FF2B5EF4-FFF2-40B4-BE49-F238E27FC236}">
              <a16:creationId xmlns:a16="http://schemas.microsoft.com/office/drawing/2014/main" id="{00000000-0008-0000-0E00-0000BB020000}"/>
            </a:ext>
          </a:extLst>
        </xdr:cNvPr>
        <xdr:cNvSpPr txBox="1"/>
      </xdr:nvSpPr>
      <xdr:spPr>
        <a:xfrm>
          <a:off x="21075727" y="1842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88980</xdr:rowOff>
    </xdr:from>
    <xdr:ext cx="469744" cy="259045"/>
    <xdr:sp macro="" textlink="">
      <xdr:nvSpPr>
        <xdr:cNvPr id="700" name="n_2mainValue【公民館】&#10;一人当たり面積">
          <a:extLst>
            <a:ext uri="{FF2B5EF4-FFF2-40B4-BE49-F238E27FC236}">
              <a16:creationId xmlns:a16="http://schemas.microsoft.com/office/drawing/2014/main" id="{00000000-0008-0000-0E00-0000BC020000}"/>
            </a:ext>
          </a:extLst>
        </xdr:cNvPr>
        <xdr:cNvSpPr txBox="1"/>
      </xdr:nvSpPr>
      <xdr:spPr>
        <a:xfrm>
          <a:off x="20199427" y="18434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1" name="正方形/長方形 700">
          <a:extLst>
            <a:ext uri="{FF2B5EF4-FFF2-40B4-BE49-F238E27FC236}">
              <a16:creationId xmlns:a16="http://schemas.microsoft.com/office/drawing/2014/main" id="{00000000-0008-0000-0E00-0000BD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2" name="正方形/長方形 701">
          <a:extLst>
            <a:ext uri="{FF2B5EF4-FFF2-40B4-BE49-F238E27FC236}">
              <a16:creationId xmlns:a16="http://schemas.microsoft.com/office/drawing/2014/main" id="{00000000-0008-0000-0E00-0000BE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3" name="テキスト ボックス 702">
          <a:extLst>
            <a:ext uri="{FF2B5EF4-FFF2-40B4-BE49-F238E27FC236}">
              <a16:creationId xmlns:a16="http://schemas.microsoft.com/office/drawing/2014/main" id="{00000000-0008-0000-0E00-0000BF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類似団体と比較して、特に有形固定資産減価償却率が高くなっている施設は公民館で、特に低くなっている施設は道路、橋りょう・トンネル、公営住宅である。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各施設ともに老朽化対策に取り組んでいくこことしている。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児童館については、本来計上すべきでない有形固定資産を誤って報告していたため、</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年度について数値が計上されている。（</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年取り壊しの方向で考えている）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佐賀県太良町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9,005
8,965
74.30
7,090,596
6,964,820
124,839
3,241,127
4,736,244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F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F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F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00000000-0008-0000-0F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133350</xdr:rowOff>
    </xdr:to>
    <xdr:cxnSp macro="">
      <xdr:nvCxnSpPr>
        <xdr:cNvPr id="57" name="直線コネクタ 56">
          <a:extLst>
            <a:ext uri="{FF2B5EF4-FFF2-40B4-BE49-F238E27FC236}">
              <a16:creationId xmlns:a16="http://schemas.microsoft.com/office/drawing/2014/main" id="{00000000-0008-0000-0F00-000039000000}"/>
            </a:ext>
          </a:extLst>
        </xdr:cNvPr>
        <xdr:cNvCxnSpPr/>
      </xdr:nvCxnSpPr>
      <xdr:spPr>
        <a:xfrm flipV="1">
          <a:off x="4634865" y="5660572"/>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137177</xdr:rowOff>
    </xdr:from>
    <xdr:ext cx="340478" cy="259045"/>
    <xdr:sp macro="" textlink="">
      <xdr:nvSpPr>
        <xdr:cNvPr id="58" name="【図書館】&#10;有形固定資産減価償却率最小値テキスト">
          <a:extLst>
            <a:ext uri="{FF2B5EF4-FFF2-40B4-BE49-F238E27FC236}">
              <a16:creationId xmlns:a16="http://schemas.microsoft.com/office/drawing/2014/main" id="{00000000-0008-0000-0F00-00003A000000}"/>
            </a:ext>
          </a:extLst>
        </xdr:cNvPr>
        <xdr:cNvSpPr txBox="1"/>
      </xdr:nvSpPr>
      <xdr:spPr>
        <a:xfrm>
          <a:off x="4673600" y="7166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133350</xdr:rowOff>
    </xdr:from>
    <xdr:to>
      <xdr:col>24</xdr:col>
      <xdr:colOff>152400</xdr:colOff>
      <xdr:row>41</xdr:row>
      <xdr:rowOff>133350</xdr:rowOff>
    </xdr:to>
    <xdr:cxnSp macro="">
      <xdr:nvCxnSpPr>
        <xdr:cNvPr id="59" name="直線コネクタ 58">
          <a:extLst>
            <a:ext uri="{FF2B5EF4-FFF2-40B4-BE49-F238E27FC236}">
              <a16:creationId xmlns:a16="http://schemas.microsoft.com/office/drawing/2014/main" id="{00000000-0008-0000-0F00-00003B000000}"/>
            </a:ext>
          </a:extLst>
        </xdr:cNvPr>
        <xdr:cNvCxnSpPr/>
      </xdr:nvCxnSpPr>
      <xdr:spPr>
        <a:xfrm>
          <a:off x="4546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a:extLst>
            <a:ext uri="{FF2B5EF4-FFF2-40B4-BE49-F238E27FC236}">
              <a16:creationId xmlns:a16="http://schemas.microsoft.com/office/drawing/2014/main" id="{00000000-0008-0000-0F00-00003C000000}"/>
            </a:ext>
          </a:extLst>
        </xdr:cNvPr>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a:extLst>
            <a:ext uri="{FF2B5EF4-FFF2-40B4-BE49-F238E27FC236}">
              <a16:creationId xmlns:a16="http://schemas.microsoft.com/office/drawing/2014/main" id="{00000000-0008-0000-0F00-00003D000000}"/>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25054</xdr:rowOff>
    </xdr:from>
    <xdr:ext cx="405111" cy="259045"/>
    <xdr:sp macro="" textlink="">
      <xdr:nvSpPr>
        <xdr:cNvPr id="62" name="【図書館】&#10;有形固定資産減価償却率平均値テキスト">
          <a:extLst>
            <a:ext uri="{FF2B5EF4-FFF2-40B4-BE49-F238E27FC236}">
              <a16:creationId xmlns:a16="http://schemas.microsoft.com/office/drawing/2014/main" id="{00000000-0008-0000-0F00-00003E000000}"/>
            </a:ext>
          </a:extLst>
        </xdr:cNvPr>
        <xdr:cNvSpPr txBox="1"/>
      </xdr:nvSpPr>
      <xdr:spPr>
        <a:xfrm>
          <a:off x="4673600" y="63687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46627</xdr:rowOff>
    </xdr:from>
    <xdr:to>
      <xdr:col>24</xdr:col>
      <xdr:colOff>114300</xdr:colOff>
      <xdr:row>37</xdr:row>
      <xdr:rowOff>148227</xdr:rowOff>
    </xdr:to>
    <xdr:sp macro="" textlink="">
      <xdr:nvSpPr>
        <xdr:cNvPr id="63" name="フローチャート: 判断 62">
          <a:extLst>
            <a:ext uri="{FF2B5EF4-FFF2-40B4-BE49-F238E27FC236}">
              <a16:creationId xmlns:a16="http://schemas.microsoft.com/office/drawing/2014/main" id="{00000000-0008-0000-0F00-00003F000000}"/>
            </a:ext>
          </a:extLst>
        </xdr:cNvPr>
        <xdr:cNvSpPr/>
      </xdr:nvSpPr>
      <xdr:spPr>
        <a:xfrm>
          <a:off x="4584700" y="639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165826</xdr:rowOff>
    </xdr:from>
    <xdr:to>
      <xdr:col>20</xdr:col>
      <xdr:colOff>38100</xdr:colOff>
      <xdr:row>37</xdr:row>
      <xdr:rowOff>95976</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3746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907</xdr:rowOff>
    </xdr:from>
    <xdr:to>
      <xdr:col>15</xdr:col>
      <xdr:colOff>101600</xdr:colOff>
      <xdr:row>37</xdr:row>
      <xdr:rowOff>102507</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2857500" y="634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F00-000042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F00-000043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F00-000044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25400</xdr:rowOff>
    </xdr:from>
    <xdr:to>
      <xdr:col>24</xdr:col>
      <xdr:colOff>114300</xdr:colOff>
      <xdr:row>36</xdr:row>
      <xdr:rowOff>127000</xdr:rowOff>
    </xdr:to>
    <xdr:sp macro="" textlink="">
      <xdr:nvSpPr>
        <xdr:cNvPr id="71" name="楕円 70">
          <a:extLst>
            <a:ext uri="{FF2B5EF4-FFF2-40B4-BE49-F238E27FC236}">
              <a16:creationId xmlns:a16="http://schemas.microsoft.com/office/drawing/2014/main" id="{00000000-0008-0000-0F00-000047000000}"/>
            </a:ext>
          </a:extLst>
        </xdr:cNvPr>
        <xdr:cNvSpPr/>
      </xdr:nvSpPr>
      <xdr:spPr>
        <a:xfrm>
          <a:off x="45847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48277</xdr:rowOff>
    </xdr:from>
    <xdr:ext cx="405111" cy="259045"/>
    <xdr:sp macro="" textlink="">
      <xdr:nvSpPr>
        <xdr:cNvPr id="72" name="【図書館】&#10;有形固定資産減価償却率該当値テキスト">
          <a:extLst>
            <a:ext uri="{FF2B5EF4-FFF2-40B4-BE49-F238E27FC236}">
              <a16:creationId xmlns:a16="http://schemas.microsoft.com/office/drawing/2014/main" id="{00000000-0008-0000-0F00-000048000000}"/>
            </a:ext>
          </a:extLst>
        </xdr:cNvPr>
        <xdr:cNvSpPr txBox="1"/>
      </xdr:nvSpPr>
      <xdr:spPr>
        <a:xfrm>
          <a:off x="4673600" y="604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90714</xdr:rowOff>
    </xdr:from>
    <xdr:to>
      <xdr:col>20</xdr:col>
      <xdr:colOff>38100</xdr:colOff>
      <xdr:row>37</xdr:row>
      <xdr:rowOff>20864</xdr:rowOff>
    </xdr:to>
    <xdr:sp macro="" textlink="">
      <xdr:nvSpPr>
        <xdr:cNvPr id="73" name="楕円 72">
          <a:extLst>
            <a:ext uri="{FF2B5EF4-FFF2-40B4-BE49-F238E27FC236}">
              <a16:creationId xmlns:a16="http://schemas.microsoft.com/office/drawing/2014/main" id="{00000000-0008-0000-0F00-000049000000}"/>
            </a:ext>
          </a:extLst>
        </xdr:cNvPr>
        <xdr:cNvSpPr/>
      </xdr:nvSpPr>
      <xdr:spPr>
        <a:xfrm>
          <a:off x="3746500" y="626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76200</xdr:rowOff>
    </xdr:from>
    <xdr:to>
      <xdr:col>24</xdr:col>
      <xdr:colOff>63500</xdr:colOff>
      <xdr:row>36</xdr:row>
      <xdr:rowOff>141514</xdr:rowOff>
    </xdr:to>
    <xdr:cxnSp macro="">
      <xdr:nvCxnSpPr>
        <xdr:cNvPr id="74" name="直線コネクタ 73">
          <a:extLst>
            <a:ext uri="{FF2B5EF4-FFF2-40B4-BE49-F238E27FC236}">
              <a16:creationId xmlns:a16="http://schemas.microsoft.com/office/drawing/2014/main" id="{00000000-0008-0000-0F00-00004A000000}"/>
            </a:ext>
          </a:extLst>
        </xdr:cNvPr>
        <xdr:cNvCxnSpPr/>
      </xdr:nvCxnSpPr>
      <xdr:spPr>
        <a:xfrm flipV="1">
          <a:off x="3797300" y="6248400"/>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58057</xdr:rowOff>
    </xdr:from>
    <xdr:to>
      <xdr:col>15</xdr:col>
      <xdr:colOff>101600</xdr:colOff>
      <xdr:row>36</xdr:row>
      <xdr:rowOff>159657</xdr:rowOff>
    </xdr:to>
    <xdr:sp macro="" textlink="">
      <xdr:nvSpPr>
        <xdr:cNvPr id="75" name="楕円 74">
          <a:extLst>
            <a:ext uri="{FF2B5EF4-FFF2-40B4-BE49-F238E27FC236}">
              <a16:creationId xmlns:a16="http://schemas.microsoft.com/office/drawing/2014/main" id="{00000000-0008-0000-0F00-00004B000000}"/>
            </a:ext>
          </a:extLst>
        </xdr:cNvPr>
        <xdr:cNvSpPr/>
      </xdr:nvSpPr>
      <xdr:spPr>
        <a:xfrm>
          <a:off x="2857500" y="623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108857</xdr:rowOff>
    </xdr:from>
    <xdr:to>
      <xdr:col>19</xdr:col>
      <xdr:colOff>177800</xdr:colOff>
      <xdr:row>36</xdr:row>
      <xdr:rowOff>141514</xdr:rowOff>
    </xdr:to>
    <xdr:cxnSp macro="">
      <xdr:nvCxnSpPr>
        <xdr:cNvPr id="76" name="直線コネクタ 75">
          <a:extLst>
            <a:ext uri="{FF2B5EF4-FFF2-40B4-BE49-F238E27FC236}">
              <a16:creationId xmlns:a16="http://schemas.microsoft.com/office/drawing/2014/main" id="{00000000-0008-0000-0F00-00004C000000}"/>
            </a:ext>
          </a:extLst>
        </xdr:cNvPr>
        <xdr:cNvCxnSpPr/>
      </xdr:nvCxnSpPr>
      <xdr:spPr>
        <a:xfrm>
          <a:off x="2908300" y="62810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87103</xdr:rowOff>
    </xdr:from>
    <xdr:ext cx="405111" cy="259045"/>
    <xdr:sp macro="" textlink="">
      <xdr:nvSpPr>
        <xdr:cNvPr id="77" name="n_1aveValue【図書館】&#10;有形固定資産減価償却率">
          <a:extLst>
            <a:ext uri="{FF2B5EF4-FFF2-40B4-BE49-F238E27FC236}">
              <a16:creationId xmlns:a16="http://schemas.microsoft.com/office/drawing/2014/main" id="{00000000-0008-0000-0F00-00004D000000}"/>
            </a:ext>
          </a:extLst>
        </xdr:cNvPr>
        <xdr:cNvSpPr txBox="1"/>
      </xdr:nvSpPr>
      <xdr:spPr>
        <a:xfrm>
          <a:off x="3582044" y="643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93634</xdr:rowOff>
    </xdr:from>
    <xdr:ext cx="405111" cy="259045"/>
    <xdr:sp macro="" textlink="">
      <xdr:nvSpPr>
        <xdr:cNvPr id="78" name="n_2aveValue【図書館】&#10;有形固定資産減価償却率">
          <a:extLst>
            <a:ext uri="{FF2B5EF4-FFF2-40B4-BE49-F238E27FC236}">
              <a16:creationId xmlns:a16="http://schemas.microsoft.com/office/drawing/2014/main" id="{00000000-0008-0000-0F00-00004E000000}"/>
            </a:ext>
          </a:extLst>
        </xdr:cNvPr>
        <xdr:cNvSpPr txBox="1"/>
      </xdr:nvSpPr>
      <xdr:spPr>
        <a:xfrm>
          <a:off x="2705744" y="6437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37391</xdr:rowOff>
    </xdr:from>
    <xdr:ext cx="405111" cy="259045"/>
    <xdr:sp macro="" textlink="">
      <xdr:nvSpPr>
        <xdr:cNvPr id="79" name="n_1mainValue【図書館】&#10;有形固定資産減価償却率">
          <a:extLst>
            <a:ext uri="{FF2B5EF4-FFF2-40B4-BE49-F238E27FC236}">
              <a16:creationId xmlns:a16="http://schemas.microsoft.com/office/drawing/2014/main" id="{00000000-0008-0000-0F00-00004F000000}"/>
            </a:ext>
          </a:extLst>
        </xdr:cNvPr>
        <xdr:cNvSpPr txBox="1"/>
      </xdr:nvSpPr>
      <xdr:spPr>
        <a:xfrm>
          <a:off x="3582044" y="603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4734</xdr:rowOff>
    </xdr:from>
    <xdr:ext cx="405111" cy="259045"/>
    <xdr:sp macro="" textlink="">
      <xdr:nvSpPr>
        <xdr:cNvPr id="80" name="n_2mainValue【図書館】&#10;有形固定資産減価償却率">
          <a:extLst>
            <a:ext uri="{FF2B5EF4-FFF2-40B4-BE49-F238E27FC236}">
              <a16:creationId xmlns:a16="http://schemas.microsoft.com/office/drawing/2014/main" id="{00000000-0008-0000-0F00-000050000000}"/>
            </a:ext>
          </a:extLst>
        </xdr:cNvPr>
        <xdr:cNvSpPr txBox="1"/>
      </xdr:nvSpPr>
      <xdr:spPr>
        <a:xfrm>
          <a:off x="2705744" y="600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a:extLst>
            <a:ext uri="{FF2B5EF4-FFF2-40B4-BE49-F238E27FC236}">
              <a16:creationId xmlns:a16="http://schemas.microsoft.com/office/drawing/2014/main" id="{00000000-0008-0000-0F00-000051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a:extLst>
            <a:ext uri="{FF2B5EF4-FFF2-40B4-BE49-F238E27FC236}">
              <a16:creationId xmlns:a16="http://schemas.microsoft.com/office/drawing/2014/main" id="{00000000-0008-0000-0F00-000052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a:extLst>
            <a:ext uri="{FF2B5EF4-FFF2-40B4-BE49-F238E27FC236}">
              <a16:creationId xmlns:a16="http://schemas.microsoft.com/office/drawing/2014/main" id="{00000000-0008-0000-0F00-000053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a:extLst>
            <a:ext uri="{FF2B5EF4-FFF2-40B4-BE49-F238E27FC236}">
              <a16:creationId xmlns:a16="http://schemas.microsoft.com/office/drawing/2014/main" id="{00000000-0008-0000-0F00-000054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a:extLst>
            <a:ext uri="{FF2B5EF4-FFF2-40B4-BE49-F238E27FC236}">
              <a16:creationId xmlns:a16="http://schemas.microsoft.com/office/drawing/2014/main" id="{00000000-0008-0000-0F00-000055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a:extLst>
            <a:ext uri="{FF2B5EF4-FFF2-40B4-BE49-F238E27FC236}">
              <a16:creationId xmlns:a16="http://schemas.microsoft.com/office/drawing/2014/main" id="{00000000-0008-0000-0F00-000056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a:extLst>
            <a:ext uri="{FF2B5EF4-FFF2-40B4-BE49-F238E27FC236}">
              <a16:creationId xmlns:a16="http://schemas.microsoft.com/office/drawing/2014/main" id="{00000000-0008-0000-0F00-000057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a:extLst>
            <a:ext uri="{FF2B5EF4-FFF2-40B4-BE49-F238E27FC236}">
              <a16:creationId xmlns:a16="http://schemas.microsoft.com/office/drawing/2014/main" id="{00000000-0008-0000-0F00-000058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9" name="テキスト ボックス 88">
          <a:extLst>
            <a:ext uri="{FF2B5EF4-FFF2-40B4-BE49-F238E27FC236}">
              <a16:creationId xmlns:a16="http://schemas.microsoft.com/office/drawing/2014/main" id="{00000000-0008-0000-0F00-000059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a:extLst>
            <a:ext uri="{FF2B5EF4-FFF2-40B4-BE49-F238E27FC236}">
              <a16:creationId xmlns:a16="http://schemas.microsoft.com/office/drawing/2014/main" id="{00000000-0008-0000-0F00-00005A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91" name="テキスト ボックス 90">
          <a:extLst>
            <a:ext uri="{FF2B5EF4-FFF2-40B4-BE49-F238E27FC236}">
              <a16:creationId xmlns:a16="http://schemas.microsoft.com/office/drawing/2014/main" id="{00000000-0008-0000-0F00-00005B000000}"/>
            </a:ext>
          </a:extLst>
        </xdr:cNvPr>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133350</xdr:rowOff>
    </xdr:from>
    <xdr:to>
      <xdr:col>59</xdr:col>
      <xdr:colOff>50800</xdr:colOff>
      <xdr:row>41</xdr:row>
      <xdr:rowOff>133350</xdr:rowOff>
    </xdr:to>
    <xdr:cxnSp macro="">
      <xdr:nvCxnSpPr>
        <xdr:cNvPr id="92" name="直線コネクタ 91">
          <a:extLst>
            <a:ext uri="{FF2B5EF4-FFF2-40B4-BE49-F238E27FC236}">
              <a16:creationId xmlns:a16="http://schemas.microsoft.com/office/drawing/2014/main" id="{00000000-0008-0000-0F00-00005C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3" name="テキスト ボックス 92">
          <a:extLst>
            <a:ext uri="{FF2B5EF4-FFF2-40B4-BE49-F238E27FC236}">
              <a16:creationId xmlns:a16="http://schemas.microsoft.com/office/drawing/2014/main" id="{00000000-0008-0000-0F00-00005D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4" name="直線コネクタ 93">
          <a:extLst>
            <a:ext uri="{FF2B5EF4-FFF2-40B4-BE49-F238E27FC236}">
              <a16:creationId xmlns:a16="http://schemas.microsoft.com/office/drawing/2014/main" id="{00000000-0008-0000-0F00-00005E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5" name="テキスト ボックス 94">
          <a:extLst>
            <a:ext uri="{FF2B5EF4-FFF2-40B4-BE49-F238E27FC236}">
              <a16:creationId xmlns:a16="http://schemas.microsoft.com/office/drawing/2014/main" id="{00000000-0008-0000-0F00-00005F000000}"/>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6" name="直線コネクタ 95">
          <a:extLst>
            <a:ext uri="{FF2B5EF4-FFF2-40B4-BE49-F238E27FC236}">
              <a16:creationId xmlns:a16="http://schemas.microsoft.com/office/drawing/2014/main" id="{00000000-0008-0000-0F00-000060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7" name="テキスト ボックス 96">
          <a:extLst>
            <a:ext uri="{FF2B5EF4-FFF2-40B4-BE49-F238E27FC236}">
              <a16:creationId xmlns:a16="http://schemas.microsoft.com/office/drawing/2014/main" id="{00000000-0008-0000-0F00-000061000000}"/>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8" name="直線コネクタ 97">
          <a:extLst>
            <a:ext uri="{FF2B5EF4-FFF2-40B4-BE49-F238E27FC236}">
              <a16:creationId xmlns:a16="http://schemas.microsoft.com/office/drawing/2014/main" id="{00000000-0008-0000-0F00-000062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9" name="テキスト ボックス 98">
          <a:extLst>
            <a:ext uri="{FF2B5EF4-FFF2-40B4-BE49-F238E27FC236}">
              <a16:creationId xmlns:a16="http://schemas.microsoft.com/office/drawing/2014/main" id="{00000000-0008-0000-0F00-000063000000}"/>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a:extLst>
            <a:ext uri="{FF2B5EF4-FFF2-40B4-BE49-F238E27FC236}">
              <a16:creationId xmlns:a16="http://schemas.microsoft.com/office/drawing/2014/main" id="{00000000-0008-0000-0F00-000064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1" name="テキスト ボックス 100">
          <a:extLst>
            <a:ext uri="{FF2B5EF4-FFF2-40B4-BE49-F238E27FC236}">
              <a16:creationId xmlns:a16="http://schemas.microsoft.com/office/drawing/2014/main" id="{00000000-0008-0000-0F00-000065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図書館】&#10;一人当たり面積グラフ枠">
          <a:extLst>
            <a:ext uri="{FF2B5EF4-FFF2-40B4-BE49-F238E27FC236}">
              <a16:creationId xmlns:a16="http://schemas.microsoft.com/office/drawing/2014/main" id="{00000000-0008-0000-0F00-000066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87630</xdr:rowOff>
    </xdr:from>
    <xdr:to>
      <xdr:col>54</xdr:col>
      <xdr:colOff>189865</xdr:colOff>
      <xdr:row>41</xdr:row>
      <xdr:rowOff>160782</xdr:rowOff>
    </xdr:to>
    <xdr:cxnSp macro="">
      <xdr:nvCxnSpPr>
        <xdr:cNvPr id="103" name="直線コネクタ 102">
          <a:extLst>
            <a:ext uri="{FF2B5EF4-FFF2-40B4-BE49-F238E27FC236}">
              <a16:creationId xmlns:a16="http://schemas.microsoft.com/office/drawing/2014/main" id="{00000000-0008-0000-0F00-000067000000}"/>
            </a:ext>
          </a:extLst>
        </xdr:cNvPr>
        <xdr:cNvCxnSpPr/>
      </xdr:nvCxnSpPr>
      <xdr:spPr>
        <a:xfrm flipV="1">
          <a:off x="10476865" y="5745480"/>
          <a:ext cx="0" cy="144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164609</xdr:rowOff>
    </xdr:from>
    <xdr:ext cx="469744" cy="259045"/>
    <xdr:sp macro="" textlink="">
      <xdr:nvSpPr>
        <xdr:cNvPr id="104" name="【図書館】&#10;一人当たり面積最小値テキスト">
          <a:extLst>
            <a:ext uri="{FF2B5EF4-FFF2-40B4-BE49-F238E27FC236}">
              <a16:creationId xmlns:a16="http://schemas.microsoft.com/office/drawing/2014/main" id="{00000000-0008-0000-0F00-000068000000}"/>
            </a:ext>
          </a:extLst>
        </xdr:cNvPr>
        <xdr:cNvSpPr txBox="1"/>
      </xdr:nvSpPr>
      <xdr:spPr>
        <a:xfrm>
          <a:off x="10515600" y="7194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160782</xdr:rowOff>
    </xdr:from>
    <xdr:to>
      <xdr:col>55</xdr:col>
      <xdr:colOff>88900</xdr:colOff>
      <xdr:row>41</xdr:row>
      <xdr:rowOff>160782</xdr:rowOff>
    </xdr:to>
    <xdr:cxnSp macro="">
      <xdr:nvCxnSpPr>
        <xdr:cNvPr id="105" name="直線コネクタ 104">
          <a:extLst>
            <a:ext uri="{FF2B5EF4-FFF2-40B4-BE49-F238E27FC236}">
              <a16:creationId xmlns:a16="http://schemas.microsoft.com/office/drawing/2014/main" id="{00000000-0008-0000-0F00-000069000000}"/>
            </a:ext>
          </a:extLst>
        </xdr:cNvPr>
        <xdr:cNvCxnSpPr/>
      </xdr:nvCxnSpPr>
      <xdr:spPr>
        <a:xfrm>
          <a:off x="10388600" y="7190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34307</xdr:rowOff>
    </xdr:from>
    <xdr:ext cx="469744" cy="259045"/>
    <xdr:sp macro="" textlink="">
      <xdr:nvSpPr>
        <xdr:cNvPr id="106" name="【図書館】&#10;一人当たり面積最大値テキスト">
          <a:extLst>
            <a:ext uri="{FF2B5EF4-FFF2-40B4-BE49-F238E27FC236}">
              <a16:creationId xmlns:a16="http://schemas.microsoft.com/office/drawing/2014/main" id="{00000000-0008-0000-0F00-00006A000000}"/>
            </a:ext>
          </a:extLst>
        </xdr:cNvPr>
        <xdr:cNvSpPr txBox="1"/>
      </xdr:nvSpPr>
      <xdr:spPr>
        <a:xfrm>
          <a:off x="10515600" y="552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87630</xdr:rowOff>
    </xdr:from>
    <xdr:to>
      <xdr:col>55</xdr:col>
      <xdr:colOff>88900</xdr:colOff>
      <xdr:row>33</xdr:row>
      <xdr:rowOff>87630</xdr:rowOff>
    </xdr:to>
    <xdr:cxnSp macro="">
      <xdr:nvCxnSpPr>
        <xdr:cNvPr id="107" name="直線コネクタ 106">
          <a:extLst>
            <a:ext uri="{FF2B5EF4-FFF2-40B4-BE49-F238E27FC236}">
              <a16:creationId xmlns:a16="http://schemas.microsoft.com/office/drawing/2014/main" id="{00000000-0008-0000-0F00-00006B000000}"/>
            </a:ext>
          </a:extLst>
        </xdr:cNvPr>
        <xdr:cNvCxnSpPr/>
      </xdr:nvCxnSpPr>
      <xdr:spPr>
        <a:xfrm>
          <a:off x="10388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126001</xdr:rowOff>
    </xdr:from>
    <xdr:ext cx="469744" cy="259045"/>
    <xdr:sp macro="" textlink="">
      <xdr:nvSpPr>
        <xdr:cNvPr id="108" name="【図書館】&#10;一人当たり面積平均値テキスト">
          <a:extLst>
            <a:ext uri="{FF2B5EF4-FFF2-40B4-BE49-F238E27FC236}">
              <a16:creationId xmlns:a16="http://schemas.microsoft.com/office/drawing/2014/main" id="{00000000-0008-0000-0F00-00006C000000}"/>
            </a:ext>
          </a:extLst>
        </xdr:cNvPr>
        <xdr:cNvSpPr txBox="1"/>
      </xdr:nvSpPr>
      <xdr:spPr>
        <a:xfrm>
          <a:off x="10515600" y="64696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103124</xdr:rowOff>
    </xdr:from>
    <xdr:to>
      <xdr:col>55</xdr:col>
      <xdr:colOff>50800</xdr:colOff>
      <xdr:row>39</xdr:row>
      <xdr:rowOff>33274</xdr:rowOff>
    </xdr:to>
    <xdr:sp macro="" textlink="">
      <xdr:nvSpPr>
        <xdr:cNvPr id="109" name="フローチャート: 判断 108">
          <a:extLst>
            <a:ext uri="{FF2B5EF4-FFF2-40B4-BE49-F238E27FC236}">
              <a16:creationId xmlns:a16="http://schemas.microsoft.com/office/drawing/2014/main" id="{00000000-0008-0000-0F00-00006D000000}"/>
            </a:ext>
          </a:extLst>
        </xdr:cNvPr>
        <xdr:cNvSpPr/>
      </xdr:nvSpPr>
      <xdr:spPr>
        <a:xfrm>
          <a:off x="10426700" y="661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xdr:rowOff>
    </xdr:from>
    <xdr:to>
      <xdr:col>50</xdr:col>
      <xdr:colOff>165100</xdr:colOff>
      <xdr:row>38</xdr:row>
      <xdr:rowOff>104140</xdr:rowOff>
    </xdr:to>
    <xdr:sp macro="" textlink="">
      <xdr:nvSpPr>
        <xdr:cNvPr id="110" name="フローチャート: 判断 109">
          <a:extLst>
            <a:ext uri="{FF2B5EF4-FFF2-40B4-BE49-F238E27FC236}">
              <a16:creationId xmlns:a16="http://schemas.microsoft.com/office/drawing/2014/main" id="{00000000-0008-0000-0F00-00006E000000}"/>
            </a:ext>
          </a:extLst>
        </xdr:cNvPr>
        <xdr:cNvSpPr/>
      </xdr:nvSpPr>
      <xdr:spPr>
        <a:xfrm>
          <a:off x="9588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35</xdr:row>
      <xdr:rowOff>132842</xdr:rowOff>
    </xdr:from>
    <xdr:to>
      <xdr:col>46</xdr:col>
      <xdr:colOff>38100</xdr:colOff>
      <xdr:row>36</xdr:row>
      <xdr:rowOff>62992</xdr:rowOff>
    </xdr:to>
    <xdr:sp macro="" textlink="">
      <xdr:nvSpPr>
        <xdr:cNvPr id="111" name="フローチャート: 判断 110">
          <a:extLst>
            <a:ext uri="{FF2B5EF4-FFF2-40B4-BE49-F238E27FC236}">
              <a16:creationId xmlns:a16="http://schemas.microsoft.com/office/drawing/2014/main" id="{00000000-0008-0000-0F00-00006F000000}"/>
            </a:ext>
          </a:extLst>
        </xdr:cNvPr>
        <xdr:cNvSpPr/>
      </xdr:nvSpPr>
      <xdr:spPr>
        <a:xfrm>
          <a:off x="8699500" y="6133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00000000-0008-0000-0F00-000070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00000000-0008-0000-0F00-000071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00000000-0008-0000-0F00-000072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00000000-0008-0000-0F00-000073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00000000-0008-0000-0F00-000074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98552</xdr:rowOff>
    </xdr:from>
    <xdr:to>
      <xdr:col>55</xdr:col>
      <xdr:colOff>50800</xdr:colOff>
      <xdr:row>41</xdr:row>
      <xdr:rowOff>28702</xdr:rowOff>
    </xdr:to>
    <xdr:sp macro="" textlink="">
      <xdr:nvSpPr>
        <xdr:cNvPr id="117" name="楕円 116">
          <a:extLst>
            <a:ext uri="{FF2B5EF4-FFF2-40B4-BE49-F238E27FC236}">
              <a16:creationId xmlns:a16="http://schemas.microsoft.com/office/drawing/2014/main" id="{00000000-0008-0000-0F00-000075000000}"/>
            </a:ext>
          </a:extLst>
        </xdr:cNvPr>
        <xdr:cNvSpPr/>
      </xdr:nvSpPr>
      <xdr:spPr>
        <a:xfrm>
          <a:off x="10426700" y="695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76979</xdr:rowOff>
    </xdr:from>
    <xdr:ext cx="469744" cy="259045"/>
    <xdr:sp macro="" textlink="">
      <xdr:nvSpPr>
        <xdr:cNvPr id="118" name="【図書館】&#10;一人当たり面積該当値テキスト">
          <a:extLst>
            <a:ext uri="{FF2B5EF4-FFF2-40B4-BE49-F238E27FC236}">
              <a16:creationId xmlns:a16="http://schemas.microsoft.com/office/drawing/2014/main" id="{00000000-0008-0000-0F00-000076000000}"/>
            </a:ext>
          </a:extLst>
        </xdr:cNvPr>
        <xdr:cNvSpPr txBox="1"/>
      </xdr:nvSpPr>
      <xdr:spPr>
        <a:xfrm>
          <a:off x="10515600" y="693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125984</xdr:rowOff>
    </xdr:from>
    <xdr:to>
      <xdr:col>50</xdr:col>
      <xdr:colOff>165100</xdr:colOff>
      <xdr:row>41</xdr:row>
      <xdr:rowOff>56134</xdr:rowOff>
    </xdr:to>
    <xdr:sp macro="" textlink="">
      <xdr:nvSpPr>
        <xdr:cNvPr id="119" name="楕円 118">
          <a:extLst>
            <a:ext uri="{FF2B5EF4-FFF2-40B4-BE49-F238E27FC236}">
              <a16:creationId xmlns:a16="http://schemas.microsoft.com/office/drawing/2014/main" id="{00000000-0008-0000-0F00-000077000000}"/>
            </a:ext>
          </a:extLst>
        </xdr:cNvPr>
        <xdr:cNvSpPr/>
      </xdr:nvSpPr>
      <xdr:spPr>
        <a:xfrm>
          <a:off x="9588500" y="698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149352</xdr:rowOff>
    </xdr:from>
    <xdr:to>
      <xdr:col>55</xdr:col>
      <xdr:colOff>0</xdr:colOff>
      <xdr:row>41</xdr:row>
      <xdr:rowOff>5334</xdr:rowOff>
    </xdr:to>
    <xdr:cxnSp macro="">
      <xdr:nvCxnSpPr>
        <xdr:cNvPr id="120" name="直線コネクタ 119">
          <a:extLst>
            <a:ext uri="{FF2B5EF4-FFF2-40B4-BE49-F238E27FC236}">
              <a16:creationId xmlns:a16="http://schemas.microsoft.com/office/drawing/2014/main" id="{00000000-0008-0000-0F00-000078000000}"/>
            </a:ext>
          </a:extLst>
        </xdr:cNvPr>
        <xdr:cNvCxnSpPr/>
      </xdr:nvCxnSpPr>
      <xdr:spPr>
        <a:xfrm flipV="1">
          <a:off x="9639300" y="700735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144272</xdr:rowOff>
    </xdr:from>
    <xdr:to>
      <xdr:col>46</xdr:col>
      <xdr:colOff>38100</xdr:colOff>
      <xdr:row>41</xdr:row>
      <xdr:rowOff>74422</xdr:rowOff>
    </xdr:to>
    <xdr:sp macro="" textlink="">
      <xdr:nvSpPr>
        <xdr:cNvPr id="121" name="楕円 120">
          <a:extLst>
            <a:ext uri="{FF2B5EF4-FFF2-40B4-BE49-F238E27FC236}">
              <a16:creationId xmlns:a16="http://schemas.microsoft.com/office/drawing/2014/main" id="{00000000-0008-0000-0F00-000079000000}"/>
            </a:ext>
          </a:extLst>
        </xdr:cNvPr>
        <xdr:cNvSpPr/>
      </xdr:nvSpPr>
      <xdr:spPr>
        <a:xfrm>
          <a:off x="8699500" y="700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5334</xdr:rowOff>
    </xdr:from>
    <xdr:to>
      <xdr:col>50</xdr:col>
      <xdr:colOff>114300</xdr:colOff>
      <xdr:row>41</xdr:row>
      <xdr:rowOff>23622</xdr:rowOff>
    </xdr:to>
    <xdr:cxnSp macro="">
      <xdr:nvCxnSpPr>
        <xdr:cNvPr id="122" name="直線コネクタ 121">
          <a:extLst>
            <a:ext uri="{FF2B5EF4-FFF2-40B4-BE49-F238E27FC236}">
              <a16:creationId xmlns:a16="http://schemas.microsoft.com/office/drawing/2014/main" id="{00000000-0008-0000-0F00-00007A000000}"/>
            </a:ext>
          </a:extLst>
        </xdr:cNvPr>
        <xdr:cNvCxnSpPr/>
      </xdr:nvCxnSpPr>
      <xdr:spPr>
        <a:xfrm flipV="1">
          <a:off x="8750300" y="703478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120667</xdr:rowOff>
    </xdr:from>
    <xdr:ext cx="469744" cy="259045"/>
    <xdr:sp macro="" textlink="">
      <xdr:nvSpPr>
        <xdr:cNvPr id="123" name="n_1aveValue【図書館】&#10;一人当たり面積">
          <a:extLst>
            <a:ext uri="{FF2B5EF4-FFF2-40B4-BE49-F238E27FC236}">
              <a16:creationId xmlns:a16="http://schemas.microsoft.com/office/drawing/2014/main" id="{00000000-0008-0000-0F00-00007B000000}"/>
            </a:ext>
          </a:extLst>
        </xdr:cNvPr>
        <xdr:cNvSpPr txBox="1"/>
      </xdr:nvSpPr>
      <xdr:spPr>
        <a:xfrm>
          <a:off x="93917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34</xdr:row>
      <xdr:rowOff>79519</xdr:rowOff>
    </xdr:from>
    <xdr:ext cx="469744" cy="259045"/>
    <xdr:sp macro="" textlink="">
      <xdr:nvSpPr>
        <xdr:cNvPr id="124" name="n_2aveValue【図書館】&#10;一人当たり面積">
          <a:extLst>
            <a:ext uri="{FF2B5EF4-FFF2-40B4-BE49-F238E27FC236}">
              <a16:creationId xmlns:a16="http://schemas.microsoft.com/office/drawing/2014/main" id="{00000000-0008-0000-0F00-00007C000000}"/>
            </a:ext>
          </a:extLst>
        </xdr:cNvPr>
        <xdr:cNvSpPr txBox="1"/>
      </xdr:nvSpPr>
      <xdr:spPr>
        <a:xfrm>
          <a:off x="8515427" y="5908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47261</xdr:rowOff>
    </xdr:from>
    <xdr:ext cx="469744" cy="259045"/>
    <xdr:sp macro="" textlink="">
      <xdr:nvSpPr>
        <xdr:cNvPr id="125" name="n_1mainValue【図書館】&#10;一人当たり面積">
          <a:extLst>
            <a:ext uri="{FF2B5EF4-FFF2-40B4-BE49-F238E27FC236}">
              <a16:creationId xmlns:a16="http://schemas.microsoft.com/office/drawing/2014/main" id="{00000000-0008-0000-0F00-00007D000000}"/>
            </a:ext>
          </a:extLst>
        </xdr:cNvPr>
        <xdr:cNvSpPr txBox="1"/>
      </xdr:nvSpPr>
      <xdr:spPr>
        <a:xfrm>
          <a:off x="9391727" y="707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65549</xdr:rowOff>
    </xdr:from>
    <xdr:ext cx="469744" cy="259045"/>
    <xdr:sp macro="" textlink="">
      <xdr:nvSpPr>
        <xdr:cNvPr id="126" name="n_2mainValue【図書館】&#10;一人当たり面積">
          <a:extLst>
            <a:ext uri="{FF2B5EF4-FFF2-40B4-BE49-F238E27FC236}">
              <a16:creationId xmlns:a16="http://schemas.microsoft.com/office/drawing/2014/main" id="{00000000-0008-0000-0F00-00007E000000}"/>
            </a:ext>
          </a:extLst>
        </xdr:cNvPr>
        <xdr:cNvSpPr txBox="1"/>
      </xdr:nvSpPr>
      <xdr:spPr>
        <a:xfrm>
          <a:off x="8515427" y="709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a:extLst>
            <a:ext uri="{FF2B5EF4-FFF2-40B4-BE49-F238E27FC236}">
              <a16:creationId xmlns:a16="http://schemas.microsoft.com/office/drawing/2014/main" id="{00000000-0008-0000-0F00-00007F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a:extLst>
            <a:ext uri="{FF2B5EF4-FFF2-40B4-BE49-F238E27FC236}">
              <a16:creationId xmlns:a16="http://schemas.microsoft.com/office/drawing/2014/main" id="{00000000-0008-0000-0F00-000080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a:extLst>
            <a:ext uri="{FF2B5EF4-FFF2-40B4-BE49-F238E27FC236}">
              <a16:creationId xmlns:a16="http://schemas.microsoft.com/office/drawing/2014/main" id="{00000000-0008-0000-0F00-000081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a:extLst>
            <a:ext uri="{FF2B5EF4-FFF2-40B4-BE49-F238E27FC236}">
              <a16:creationId xmlns:a16="http://schemas.microsoft.com/office/drawing/2014/main" id="{00000000-0008-0000-0F00-000082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a:extLst>
            <a:ext uri="{FF2B5EF4-FFF2-40B4-BE49-F238E27FC236}">
              <a16:creationId xmlns:a16="http://schemas.microsoft.com/office/drawing/2014/main" id="{00000000-0008-0000-0F00-000083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a:extLst>
            <a:ext uri="{FF2B5EF4-FFF2-40B4-BE49-F238E27FC236}">
              <a16:creationId xmlns:a16="http://schemas.microsoft.com/office/drawing/2014/main" id="{00000000-0008-0000-0F00-000084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a:extLst>
            <a:ext uri="{FF2B5EF4-FFF2-40B4-BE49-F238E27FC236}">
              <a16:creationId xmlns:a16="http://schemas.microsoft.com/office/drawing/2014/main" id="{00000000-0008-0000-0F00-000085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a:extLst>
            <a:ext uri="{FF2B5EF4-FFF2-40B4-BE49-F238E27FC236}">
              <a16:creationId xmlns:a16="http://schemas.microsoft.com/office/drawing/2014/main" id="{00000000-0008-0000-0F00-000086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a:extLst>
            <a:ext uri="{FF2B5EF4-FFF2-40B4-BE49-F238E27FC236}">
              <a16:creationId xmlns:a16="http://schemas.microsoft.com/office/drawing/2014/main" id="{00000000-0008-0000-0F00-000087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a:extLst>
            <a:ext uri="{FF2B5EF4-FFF2-40B4-BE49-F238E27FC236}">
              <a16:creationId xmlns:a16="http://schemas.microsoft.com/office/drawing/2014/main" id="{00000000-0008-0000-0F00-000088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7" name="テキスト ボックス 136">
          <a:extLst>
            <a:ext uri="{FF2B5EF4-FFF2-40B4-BE49-F238E27FC236}">
              <a16:creationId xmlns:a16="http://schemas.microsoft.com/office/drawing/2014/main" id="{00000000-0008-0000-0F00-000089000000}"/>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8" name="直線コネクタ 137">
          <a:extLst>
            <a:ext uri="{FF2B5EF4-FFF2-40B4-BE49-F238E27FC236}">
              <a16:creationId xmlns:a16="http://schemas.microsoft.com/office/drawing/2014/main" id="{00000000-0008-0000-0F00-00008A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9" name="テキスト ボックス 138">
          <a:extLst>
            <a:ext uri="{FF2B5EF4-FFF2-40B4-BE49-F238E27FC236}">
              <a16:creationId xmlns:a16="http://schemas.microsoft.com/office/drawing/2014/main" id="{00000000-0008-0000-0F00-00008B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0" name="直線コネクタ 139">
          <a:extLst>
            <a:ext uri="{FF2B5EF4-FFF2-40B4-BE49-F238E27FC236}">
              <a16:creationId xmlns:a16="http://schemas.microsoft.com/office/drawing/2014/main" id="{00000000-0008-0000-0F00-00008C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1" name="テキスト ボックス 140">
          <a:extLst>
            <a:ext uri="{FF2B5EF4-FFF2-40B4-BE49-F238E27FC236}">
              <a16:creationId xmlns:a16="http://schemas.microsoft.com/office/drawing/2014/main" id="{00000000-0008-0000-0F00-00008D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2" name="直線コネクタ 141">
          <a:extLst>
            <a:ext uri="{FF2B5EF4-FFF2-40B4-BE49-F238E27FC236}">
              <a16:creationId xmlns:a16="http://schemas.microsoft.com/office/drawing/2014/main" id="{00000000-0008-0000-0F00-00008E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3" name="テキスト ボックス 142">
          <a:extLst>
            <a:ext uri="{FF2B5EF4-FFF2-40B4-BE49-F238E27FC236}">
              <a16:creationId xmlns:a16="http://schemas.microsoft.com/office/drawing/2014/main" id="{00000000-0008-0000-0F00-00008F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4" name="直線コネクタ 143">
          <a:extLst>
            <a:ext uri="{FF2B5EF4-FFF2-40B4-BE49-F238E27FC236}">
              <a16:creationId xmlns:a16="http://schemas.microsoft.com/office/drawing/2014/main" id="{00000000-0008-0000-0F00-000090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5" name="テキスト ボックス 144">
          <a:extLst>
            <a:ext uri="{FF2B5EF4-FFF2-40B4-BE49-F238E27FC236}">
              <a16:creationId xmlns:a16="http://schemas.microsoft.com/office/drawing/2014/main" id="{00000000-0008-0000-0F00-000091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6" name="直線コネクタ 145">
          <a:extLst>
            <a:ext uri="{FF2B5EF4-FFF2-40B4-BE49-F238E27FC236}">
              <a16:creationId xmlns:a16="http://schemas.microsoft.com/office/drawing/2014/main" id="{00000000-0008-0000-0F00-000092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7" name="テキスト ボックス 146">
          <a:extLst>
            <a:ext uri="{FF2B5EF4-FFF2-40B4-BE49-F238E27FC236}">
              <a16:creationId xmlns:a16="http://schemas.microsoft.com/office/drawing/2014/main" id="{00000000-0008-0000-0F00-000093000000}"/>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a:extLst>
            <a:ext uri="{FF2B5EF4-FFF2-40B4-BE49-F238E27FC236}">
              <a16:creationId xmlns:a16="http://schemas.microsoft.com/office/drawing/2014/main" id="{00000000-0008-0000-0F00-000094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9" name="テキスト ボックス 148">
          <a:extLst>
            <a:ext uri="{FF2B5EF4-FFF2-40B4-BE49-F238E27FC236}">
              <a16:creationId xmlns:a16="http://schemas.microsoft.com/office/drawing/2014/main" id="{00000000-0008-0000-0F00-000095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0" name="【体育館・プール】&#10;有形固定資産減価償却率グラフ枠">
          <a:extLst>
            <a:ext uri="{FF2B5EF4-FFF2-40B4-BE49-F238E27FC236}">
              <a16:creationId xmlns:a16="http://schemas.microsoft.com/office/drawing/2014/main" id="{00000000-0008-0000-0F00-000096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62</xdr:row>
      <xdr:rowOff>146685</xdr:rowOff>
    </xdr:to>
    <xdr:cxnSp macro="">
      <xdr:nvCxnSpPr>
        <xdr:cNvPr id="151" name="直線コネクタ 150">
          <a:extLst>
            <a:ext uri="{FF2B5EF4-FFF2-40B4-BE49-F238E27FC236}">
              <a16:creationId xmlns:a16="http://schemas.microsoft.com/office/drawing/2014/main" id="{00000000-0008-0000-0F00-000097000000}"/>
            </a:ext>
          </a:extLst>
        </xdr:cNvPr>
        <xdr:cNvCxnSpPr/>
      </xdr:nvCxnSpPr>
      <xdr:spPr>
        <a:xfrm flipV="1">
          <a:off x="4634865" y="9525000"/>
          <a:ext cx="0" cy="1251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150512</xdr:rowOff>
    </xdr:from>
    <xdr:ext cx="405111" cy="259045"/>
    <xdr:sp macro="" textlink="">
      <xdr:nvSpPr>
        <xdr:cNvPr id="152" name="【体育館・プール】&#10;有形固定資産減価償却率最小値テキスト">
          <a:extLst>
            <a:ext uri="{FF2B5EF4-FFF2-40B4-BE49-F238E27FC236}">
              <a16:creationId xmlns:a16="http://schemas.microsoft.com/office/drawing/2014/main" id="{00000000-0008-0000-0F00-000098000000}"/>
            </a:ext>
          </a:extLst>
        </xdr:cNvPr>
        <xdr:cNvSpPr txBox="1"/>
      </xdr:nvSpPr>
      <xdr:spPr>
        <a:xfrm>
          <a:off x="4673600" y="10780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146685</xdr:rowOff>
    </xdr:from>
    <xdr:to>
      <xdr:col>24</xdr:col>
      <xdr:colOff>152400</xdr:colOff>
      <xdr:row>62</xdr:row>
      <xdr:rowOff>146685</xdr:rowOff>
    </xdr:to>
    <xdr:cxnSp macro="">
      <xdr:nvCxnSpPr>
        <xdr:cNvPr id="153" name="直線コネクタ 152">
          <a:extLst>
            <a:ext uri="{FF2B5EF4-FFF2-40B4-BE49-F238E27FC236}">
              <a16:creationId xmlns:a16="http://schemas.microsoft.com/office/drawing/2014/main" id="{00000000-0008-0000-0F00-000099000000}"/>
            </a:ext>
          </a:extLst>
        </xdr:cNvPr>
        <xdr:cNvCxnSpPr/>
      </xdr:nvCxnSpPr>
      <xdr:spPr>
        <a:xfrm>
          <a:off x="4546600" y="10776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54" name="【体育館・プール】&#10;有形固定資産減価償却率最大値テキスト">
          <a:extLst>
            <a:ext uri="{FF2B5EF4-FFF2-40B4-BE49-F238E27FC236}">
              <a16:creationId xmlns:a16="http://schemas.microsoft.com/office/drawing/2014/main" id="{00000000-0008-0000-0F00-00009A000000}"/>
            </a:ext>
          </a:extLst>
        </xdr:cNvPr>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55" name="直線コネクタ 154">
          <a:extLst>
            <a:ext uri="{FF2B5EF4-FFF2-40B4-BE49-F238E27FC236}">
              <a16:creationId xmlns:a16="http://schemas.microsoft.com/office/drawing/2014/main" id="{00000000-0008-0000-0F00-00009B000000}"/>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85742</xdr:rowOff>
    </xdr:from>
    <xdr:ext cx="405111" cy="259045"/>
    <xdr:sp macro="" textlink="">
      <xdr:nvSpPr>
        <xdr:cNvPr id="156" name="【体育館・プール】&#10;有形固定資産減価償却率平均値テキスト">
          <a:extLst>
            <a:ext uri="{FF2B5EF4-FFF2-40B4-BE49-F238E27FC236}">
              <a16:creationId xmlns:a16="http://schemas.microsoft.com/office/drawing/2014/main" id="{00000000-0008-0000-0F00-00009C000000}"/>
            </a:ext>
          </a:extLst>
        </xdr:cNvPr>
        <xdr:cNvSpPr txBox="1"/>
      </xdr:nvSpPr>
      <xdr:spPr>
        <a:xfrm>
          <a:off x="4673600" y="102012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107315</xdr:rowOff>
    </xdr:from>
    <xdr:to>
      <xdr:col>24</xdr:col>
      <xdr:colOff>114300</xdr:colOff>
      <xdr:row>60</xdr:row>
      <xdr:rowOff>37465</xdr:rowOff>
    </xdr:to>
    <xdr:sp macro="" textlink="">
      <xdr:nvSpPr>
        <xdr:cNvPr id="157" name="フローチャート: 判断 156">
          <a:extLst>
            <a:ext uri="{FF2B5EF4-FFF2-40B4-BE49-F238E27FC236}">
              <a16:creationId xmlns:a16="http://schemas.microsoft.com/office/drawing/2014/main" id="{00000000-0008-0000-0F00-00009D000000}"/>
            </a:ext>
          </a:extLst>
        </xdr:cNvPr>
        <xdr:cNvSpPr/>
      </xdr:nvSpPr>
      <xdr:spPr>
        <a:xfrm>
          <a:off x="45847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107315</xdr:rowOff>
    </xdr:from>
    <xdr:to>
      <xdr:col>20</xdr:col>
      <xdr:colOff>38100</xdr:colOff>
      <xdr:row>60</xdr:row>
      <xdr:rowOff>37465</xdr:rowOff>
    </xdr:to>
    <xdr:sp macro="" textlink="">
      <xdr:nvSpPr>
        <xdr:cNvPr id="158" name="フローチャート: 判断 157">
          <a:extLst>
            <a:ext uri="{FF2B5EF4-FFF2-40B4-BE49-F238E27FC236}">
              <a16:creationId xmlns:a16="http://schemas.microsoft.com/office/drawing/2014/main" id="{00000000-0008-0000-0F00-00009E000000}"/>
            </a:ext>
          </a:extLst>
        </xdr:cNvPr>
        <xdr:cNvSpPr/>
      </xdr:nvSpPr>
      <xdr:spPr>
        <a:xfrm>
          <a:off x="3746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153035</xdr:rowOff>
    </xdr:from>
    <xdr:to>
      <xdr:col>15</xdr:col>
      <xdr:colOff>101600</xdr:colOff>
      <xdr:row>59</xdr:row>
      <xdr:rowOff>83185</xdr:rowOff>
    </xdr:to>
    <xdr:sp macro="" textlink="">
      <xdr:nvSpPr>
        <xdr:cNvPr id="159" name="フローチャート: 判断 158">
          <a:extLst>
            <a:ext uri="{FF2B5EF4-FFF2-40B4-BE49-F238E27FC236}">
              <a16:creationId xmlns:a16="http://schemas.microsoft.com/office/drawing/2014/main" id="{00000000-0008-0000-0F00-00009F000000}"/>
            </a:ext>
          </a:extLst>
        </xdr:cNvPr>
        <xdr:cNvSpPr/>
      </xdr:nvSpPr>
      <xdr:spPr>
        <a:xfrm>
          <a:off x="2857500" y="1009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0" name="テキスト ボックス 159">
          <a:extLst>
            <a:ext uri="{FF2B5EF4-FFF2-40B4-BE49-F238E27FC236}">
              <a16:creationId xmlns:a16="http://schemas.microsoft.com/office/drawing/2014/main" id="{00000000-0008-0000-0F00-0000A0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1" name="テキスト ボックス 160">
          <a:extLst>
            <a:ext uri="{FF2B5EF4-FFF2-40B4-BE49-F238E27FC236}">
              <a16:creationId xmlns:a16="http://schemas.microsoft.com/office/drawing/2014/main" id="{00000000-0008-0000-0F00-0000A1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2" name="テキスト ボックス 161">
          <a:extLst>
            <a:ext uri="{FF2B5EF4-FFF2-40B4-BE49-F238E27FC236}">
              <a16:creationId xmlns:a16="http://schemas.microsoft.com/office/drawing/2014/main" id="{00000000-0008-0000-0F00-0000A2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3" name="テキスト ボックス 162">
          <a:extLst>
            <a:ext uri="{FF2B5EF4-FFF2-40B4-BE49-F238E27FC236}">
              <a16:creationId xmlns:a16="http://schemas.microsoft.com/office/drawing/2014/main" id="{00000000-0008-0000-0F00-0000A3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id="{00000000-0008-0000-0F00-0000A4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73025</xdr:rowOff>
    </xdr:from>
    <xdr:to>
      <xdr:col>24</xdr:col>
      <xdr:colOff>114300</xdr:colOff>
      <xdr:row>58</xdr:row>
      <xdr:rowOff>3175</xdr:rowOff>
    </xdr:to>
    <xdr:sp macro="" textlink="">
      <xdr:nvSpPr>
        <xdr:cNvPr id="165" name="楕円 164">
          <a:extLst>
            <a:ext uri="{FF2B5EF4-FFF2-40B4-BE49-F238E27FC236}">
              <a16:creationId xmlns:a16="http://schemas.microsoft.com/office/drawing/2014/main" id="{00000000-0008-0000-0F00-0000A5000000}"/>
            </a:ext>
          </a:extLst>
        </xdr:cNvPr>
        <xdr:cNvSpPr/>
      </xdr:nvSpPr>
      <xdr:spPr>
        <a:xfrm>
          <a:off x="4584700" y="984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95902</xdr:rowOff>
    </xdr:from>
    <xdr:ext cx="405111" cy="259045"/>
    <xdr:sp macro="" textlink="">
      <xdr:nvSpPr>
        <xdr:cNvPr id="166" name="【体育館・プール】&#10;有形固定資産減価償却率該当値テキスト">
          <a:extLst>
            <a:ext uri="{FF2B5EF4-FFF2-40B4-BE49-F238E27FC236}">
              <a16:creationId xmlns:a16="http://schemas.microsoft.com/office/drawing/2014/main" id="{00000000-0008-0000-0F00-0000A6000000}"/>
            </a:ext>
          </a:extLst>
        </xdr:cNvPr>
        <xdr:cNvSpPr txBox="1"/>
      </xdr:nvSpPr>
      <xdr:spPr>
        <a:xfrm>
          <a:off x="4673600" y="969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151130</xdr:rowOff>
    </xdr:from>
    <xdr:to>
      <xdr:col>20</xdr:col>
      <xdr:colOff>38100</xdr:colOff>
      <xdr:row>58</xdr:row>
      <xdr:rowOff>81280</xdr:rowOff>
    </xdr:to>
    <xdr:sp macro="" textlink="">
      <xdr:nvSpPr>
        <xdr:cNvPr id="167" name="楕円 166">
          <a:extLst>
            <a:ext uri="{FF2B5EF4-FFF2-40B4-BE49-F238E27FC236}">
              <a16:creationId xmlns:a16="http://schemas.microsoft.com/office/drawing/2014/main" id="{00000000-0008-0000-0F00-0000A7000000}"/>
            </a:ext>
          </a:extLst>
        </xdr:cNvPr>
        <xdr:cNvSpPr/>
      </xdr:nvSpPr>
      <xdr:spPr>
        <a:xfrm>
          <a:off x="3746500" y="992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123825</xdr:rowOff>
    </xdr:from>
    <xdr:to>
      <xdr:col>24</xdr:col>
      <xdr:colOff>63500</xdr:colOff>
      <xdr:row>58</xdr:row>
      <xdr:rowOff>30480</xdr:rowOff>
    </xdr:to>
    <xdr:cxnSp macro="">
      <xdr:nvCxnSpPr>
        <xdr:cNvPr id="168" name="直線コネクタ 167">
          <a:extLst>
            <a:ext uri="{FF2B5EF4-FFF2-40B4-BE49-F238E27FC236}">
              <a16:creationId xmlns:a16="http://schemas.microsoft.com/office/drawing/2014/main" id="{00000000-0008-0000-0F00-0000A8000000}"/>
            </a:ext>
          </a:extLst>
        </xdr:cNvPr>
        <xdr:cNvCxnSpPr/>
      </xdr:nvCxnSpPr>
      <xdr:spPr>
        <a:xfrm flipV="1">
          <a:off x="3797300" y="9896475"/>
          <a:ext cx="8382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78740</xdr:rowOff>
    </xdr:from>
    <xdr:to>
      <xdr:col>15</xdr:col>
      <xdr:colOff>101600</xdr:colOff>
      <xdr:row>58</xdr:row>
      <xdr:rowOff>8890</xdr:rowOff>
    </xdr:to>
    <xdr:sp macro="" textlink="">
      <xdr:nvSpPr>
        <xdr:cNvPr id="169" name="楕円 168">
          <a:extLst>
            <a:ext uri="{FF2B5EF4-FFF2-40B4-BE49-F238E27FC236}">
              <a16:creationId xmlns:a16="http://schemas.microsoft.com/office/drawing/2014/main" id="{00000000-0008-0000-0F00-0000A9000000}"/>
            </a:ext>
          </a:extLst>
        </xdr:cNvPr>
        <xdr:cNvSpPr/>
      </xdr:nvSpPr>
      <xdr:spPr>
        <a:xfrm>
          <a:off x="2857500" y="985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129540</xdr:rowOff>
    </xdr:from>
    <xdr:to>
      <xdr:col>19</xdr:col>
      <xdr:colOff>177800</xdr:colOff>
      <xdr:row>58</xdr:row>
      <xdr:rowOff>30480</xdr:rowOff>
    </xdr:to>
    <xdr:cxnSp macro="">
      <xdr:nvCxnSpPr>
        <xdr:cNvPr id="170" name="直線コネクタ 169">
          <a:extLst>
            <a:ext uri="{FF2B5EF4-FFF2-40B4-BE49-F238E27FC236}">
              <a16:creationId xmlns:a16="http://schemas.microsoft.com/office/drawing/2014/main" id="{00000000-0008-0000-0F00-0000AA000000}"/>
            </a:ext>
          </a:extLst>
        </xdr:cNvPr>
        <xdr:cNvCxnSpPr/>
      </xdr:nvCxnSpPr>
      <xdr:spPr>
        <a:xfrm>
          <a:off x="2908300" y="990219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28592</xdr:rowOff>
    </xdr:from>
    <xdr:ext cx="405111" cy="259045"/>
    <xdr:sp macro="" textlink="">
      <xdr:nvSpPr>
        <xdr:cNvPr id="171" name="n_1aveValue【体育館・プール】&#10;有形固定資産減価償却率">
          <a:extLst>
            <a:ext uri="{FF2B5EF4-FFF2-40B4-BE49-F238E27FC236}">
              <a16:creationId xmlns:a16="http://schemas.microsoft.com/office/drawing/2014/main" id="{00000000-0008-0000-0F00-0000AB000000}"/>
            </a:ext>
          </a:extLst>
        </xdr:cNvPr>
        <xdr:cNvSpPr txBox="1"/>
      </xdr:nvSpPr>
      <xdr:spPr>
        <a:xfrm>
          <a:off x="3582044" y="1031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74312</xdr:rowOff>
    </xdr:from>
    <xdr:ext cx="405111" cy="259045"/>
    <xdr:sp macro="" textlink="">
      <xdr:nvSpPr>
        <xdr:cNvPr id="172" name="n_2aveValue【体育館・プール】&#10;有形固定資産減価償却率">
          <a:extLst>
            <a:ext uri="{FF2B5EF4-FFF2-40B4-BE49-F238E27FC236}">
              <a16:creationId xmlns:a16="http://schemas.microsoft.com/office/drawing/2014/main" id="{00000000-0008-0000-0F00-0000AC000000}"/>
            </a:ext>
          </a:extLst>
        </xdr:cNvPr>
        <xdr:cNvSpPr txBox="1"/>
      </xdr:nvSpPr>
      <xdr:spPr>
        <a:xfrm>
          <a:off x="2705744" y="10189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97807</xdr:rowOff>
    </xdr:from>
    <xdr:ext cx="405111" cy="259045"/>
    <xdr:sp macro="" textlink="">
      <xdr:nvSpPr>
        <xdr:cNvPr id="173" name="n_1mainValue【体育館・プール】&#10;有形固定資産減価償却率">
          <a:extLst>
            <a:ext uri="{FF2B5EF4-FFF2-40B4-BE49-F238E27FC236}">
              <a16:creationId xmlns:a16="http://schemas.microsoft.com/office/drawing/2014/main" id="{00000000-0008-0000-0F00-0000AD000000}"/>
            </a:ext>
          </a:extLst>
        </xdr:cNvPr>
        <xdr:cNvSpPr txBox="1"/>
      </xdr:nvSpPr>
      <xdr:spPr>
        <a:xfrm>
          <a:off x="3582044" y="969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25417</xdr:rowOff>
    </xdr:from>
    <xdr:ext cx="405111" cy="259045"/>
    <xdr:sp macro="" textlink="">
      <xdr:nvSpPr>
        <xdr:cNvPr id="174" name="n_2mainValue【体育館・プール】&#10;有形固定資産減価償却率">
          <a:extLst>
            <a:ext uri="{FF2B5EF4-FFF2-40B4-BE49-F238E27FC236}">
              <a16:creationId xmlns:a16="http://schemas.microsoft.com/office/drawing/2014/main" id="{00000000-0008-0000-0F00-0000AE000000}"/>
            </a:ext>
          </a:extLst>
        </xdr:cNvPr>
        <xdr:cNvSpPr txBox="1"/>
      </xdr:nvSpPr>
      <xdr:spPr>
        <a:xfrm>
          <a:off x="2705744" y="962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5" name="正方形/長方形 174">
          <a:extLst>
            <a:ext uri="{FF2B5EF4-FFF2-40B4-BE49-F238E27FC236}">
              <a16:creationId xmlns:a16="http://schemas.microsoft.com/office/drawing/2014/main" id="{00000000-0008-0000-0F00-0000AF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6" name="正方形/長方形 175">
          <a:extLst>
            <a:ext uri="{FF2B5EF4-FFF2-40B4-BE49-F238E27FC236}">
              <a16:creationId xmlns:a16="http://schemas.microsoft.com/office/drawing/2014/main" id="{00000000-0008-0000-0F00-0000B0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7" name="正方形/長方形 176">
          <a:extLst>
            <a:ext uri="{FF2B5EF4-FFF2-40B4-BE49-F238E27FC236}">
              <a16:creationId xmlns:a16="http://schemas.microsoft.com/office/drawing/2014/main" id="{00000000-0008-0000-0F00-0000B1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8" name="正方形/長方形 177">
          <a:extLst>
            <a:ext uri="{FF2B5EF4-FFF2-40B4-BE49-F238E27FC236}">
              <a16:creationId xmlns:a16="http://schemas.microsoft.com/office/drawing/2014/main" id="{00000000-0008-0000-0F00-0000B2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9" name="正方形/長方形 178">
          <a:extLst>
            <a:ext uri="{FF2B5EF4-FFF2-40B4-BE49-F238E27FC236}">
              <a16:creationId xmlns:a16="http://schemas.microsoft.com/office/drawing/2014/main" id="{00000000-0008-0000-0F00-0000B3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0" name="正方形/長方形 179">
          <a:extLst>
            <a:ext uri="{FF2B5EF4-FFF2-40B4-BE49-F238E27FC236}">
              <a16:creationId xmlns:a16="http://schemas.microsoft.com/office/drawing/2014/main" id="{00000000-0008-0000-0F00-0000B4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1" name="正方形/長方形 180">
          <a:extLst>
            <a:ext uri="{FF2B5EF4-FFF2-40B4-BE49-F238E27FC236}">
              <a16:creationId xmlns:a16="http://schemas.microsoft.com/office/drawing/2014/main" id="{00000000-0008-0000-0F00-0000B5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2" name="正方形/長方形 181">
          <a:extLst>
            <a:ext uri="{FF2B5EF4-FFF2-40B4-BE49-F238E27FC236}">
              <a16:creationId xmlns:a16="http://schemas.microsoft.com/office/drawing/2014/main" id="{00000000-0008-0000-0F00-0000B6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3" name="テキスト ボックス 182">
          <a:extLst>
            <a:ext uri="{FF2B5EF4-FFF2-40B4-BE49-F238E27FC236}">
              <a16:creationId xmlns:a16="http://schemas.microsoft.com/office/drawing/2014/main" id="{00000000-0008-0000-0F00-0000B7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4" name="直線コネクタ 183">
          <a:extLst>
            <a:ext uri="{FF2B5EF4-FFF2-40B4-BE49-F238E27FC236}">
              <a16:creationId xmlns:a16="http://schemas.microsoft.com/office/drawing/2014/main" id="{00000000-0008-0000-0F00-0000B8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5" name="直線コネクタ 184">
          <a:extLst>
            <a:ext uri="{FF2B5EF4-FFF2-40B4-BE49-F238E27FC236}">
              <a16:creationId xmlns:a16="http://schemas.microsoft.com/office/drawing/2014/main" id="{00000000-0008-0000-0F00-0000B9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6" name="テキスト ボックス 185">
          <a:extLst>
            <a:ext uri="{FF2B5EF4-FFF2-40B4-BE49-F238E27FC236}">
              <a16:creationId xmlns:a16="http://schemas.microsoft.com/office/drawing/2014/main" id="{00000000-0008-0000-0F00-0000BA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7" name="直線コネクタ 186">
          <a:extLst>
            <a:ext uri="{FF2B5EF4-FFF2-40B4-BE49-F238E27FC236}">
              <a16:creationId xmlns:a16="http://schemas.microsoft.com/office/drawing/2014/main" id="{00000000-0008-0000-0F00-0000BB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8" name="テキスト ボックス 187">
          <a:extLst>
            <a:ext uri="{FF2B5EF4-FFF2-40B4-BE49-F238E27FC236}">
              <a16:creationId xmlns:a16="http://schemas.microsoft.com/office/drawing/2014/main" id="{00000000-0008-0000-0F00-0000BC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9" name="直線コネクタ 188">
          <a:extLst>
            <a:ext uri="{FF2B5EF4-FFF2-40B4-BE49-F238E27FC236}">
              <a16:creationId xmlns:a16="http://schemas.microsoft.com/office/drawing/2014/main" id="{00000000-0008-0000-0F00-0000BD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0" name="テキスト ボックス 189">
          <a:extLst>
            <a:ext uri="{FF2B5EF4-FFF2-40B4-BE49-F238E27FC236}">
              <a16:creationId xmlns:a16="http://schemas.microsoft.com/office/drawing/2014/main" id="{00000000-0008-0000-0F00-0000BE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1" name="直線コネクタ 190">
          <a:extLst>
            <a:ext uri="{FF2B5EF4-FFF2-40B4-BE49-F238E27FC236}">
              <a16:creationId xmlns:a16="http://schemas.microsoft.com/office/drawing/2014/main" id="{00000000-0008-0000-0F00-0000BF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2" name="テキスト ボックス 191">
          <a:extLst>
            <a:ext uri="{FF2B5EF4-FFF2-40B4-BE49-F238E27FC236}">
              <a16:creationId xmlns:a16="http://schemas.microsoft.com/office/drawing/2014/main" id="{00000000-0008-0000-0F00-0000C0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3" name="直線コネクタ 192">
          <a:extLst>
            <a:ext uri="{FF2B5EF4-FFF2-40B4-BE49-F238E27FC236}">
              <a16:creationId xmlns:a16="http://schemas.microsoft.com/office/drawing/2014/main" id="{00000000-0008-0000-0F00-0000C1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4" name="テキスト ボックス 193">
          <a:extLst>
            <a:ext uri="{FF2B5EF4-FFF2-40B4-BE49-F238E27FC236}">
              <a16:creationId xmlns:a16="http://schemas.microsoft.com/office/drawing/2014/main" id="{00000000-0008-0000-0F00-0000C2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5" name="直線コネクタ 194">
          <a:extLst>
            <a:ext uri="{FF2B5EF4-FFF2-40B4-BE49-F238E27FC236}">
              <a16:creationId xmlns:a16="http://schemas.microsoft.com/office/drawing/2014/main" id="{00000000-0008-0000-0F00-0000C3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6" name="テキスト ボックス 195">
          <a:extLst>
            <a:ext uri="{FF2B5EF4-FFF2-40B4-BE49-F238E27FC236}">
              <a16:creationId xmlns:a16="http://schemas.microsoft.com/office/drawing/2014/main" id="{00000000-0008-0000-0F00-0000C4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7" name="【体育館・プール】&#10;一人当たり面積グラフ枠">
          <a:extLst>
            <a:ext uri="{FF2B5EF4-FFF2-40B4-BE49-F238E27FC236}">
              <a16:creationId xmlns:a16="http://schemas.microsoft.com/office/drawing/2014/main" id="{00000000-0008-0000-0F00-0000C5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162306</xdr:rowOff>
    </xdr:from>
    <xdr:to>
      <xdr:col>54</xdr:col>
      <xdr:colOff>189865</xdr:colOff>
      <xdr:row>64</xdr:row>
      <xdr:rowOff>28194</xdr:rowOff>
    </xdr:to>
    <xdr:cxnSp macro="">
      <xdr:nvCxnSpPr>
        <xdr:cNvPr id="198" name="直線コネクタ 197">
          <a:extLst>
            <a:ext uri="{FF2B5EF4-FFF2-40B4-BE49-F238E27FC236}">
              <a16:creationId xmlns:a16="http://schemas.microsoft.com/office/drawing/2014/main" id="{00000000-0008-0000-0F00-0000C6000000}"/>
            </a:ext>
          </a:extLst>
        </xdr:cNvPr>
        <xdr:cNvCxnSpPr/>
      </xdr:nvCxnSpPr>
      <xdr:spPr>
        <a:xfrm flipV="1">
          <a:off x="10476865" y="9592056"/>
          <a:ext cx="0" cy="1408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32021</xdr:rowOff>
    </xdr:from>
    <xdr:ext cx="469744" cy="259045"/>
    <xdr:sp macro="" textlink="">
      <xdr:nvSpPr>
        <xdr:cNvPr id="199" name="【体育館・プール】&#10;一人当たり面積最小値テキスト">
          <a:extLst>
            <a:ext uri="{FF2B5EF4-FFF2-40B4-BE49-F238E27FC236}">
              <a16:creationId xmlns:a16="http://schemas.microsoft.com/office/drawing/2014/main" id="{00000000-0008-0000-0F00-0000C7000000}"/>
            </a:ext>
          </a:extLst>
        </xdr:cNvPr>
        <xdr:cNvSpPr txBox="1"/>
      </xdr:nvSpPr>
      <xdr:spPr>
        <a:xfrm>
          <a:off x="10515600" y="1100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28194</xdr:rowOff>
    </xdr:from>
    <xdr:to>
      <xdr:col>55</xdr:col>
      <xdr:colOff>88900</xdr:colOff>
      <xdr:row>64</xdr:row>
      <xdr:rowOff>28194</xdr:rowOff>
    </xdr:to>
    <xdr:cxnSp macro="">
      <xdr:nvCxnSpPr>
        <xdr:cNvPr id="200" name="直線コネクタ 199">
          <a:extLst>
            <a:ext uri="{FF2B5EF4-FFF2-40B4-BE49-F238E27FC236}">
              <a16:creationId xmlns:a16="http://schemas.microsoft.com/office/drawing/2014/main" id="{00000000-0008-0000-0F00-0000C8000000}"/>
            </a:ext>
          </a:extLst>
        </xdr:cNvPr>
        <xdr:cNvCxnSpPr/>
      </xdr:nvCxnSpPr>
      <xdr:spPr>
        <a:xfrm>
          <a:off x="10388600" y="11000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108983</xdr:rowOff>
    </xdr:from>
    <xdr:ext cx="469744" cy="259045"/>
    <xdr:sp macro="" textlink="">
      <xdr:nvSpPr>
        <xdr:cNvPr id="201" name="【体育館・プール】&#10;一人当たり面積最大値テキスト">
          <a:extLst>
            <a:ext uri="{FF2B5EF4-FFF2-40B4-BE49-F238E27FC236}">
              <a16:creationId xmlns:a16="http://schemas.microsoft.com/office/drawing/2014/main" id="{00000000-0008-0000-0F00-0000C9000000}"/>
            </a:ext>
          </a:extLst>
        </xdr:cNvPr>
        <xdr:cNvSpPr txBox="1"/>
      </xdr:nvSpPr>
      <xdr:spPr>
        <a:xfrm>
          <a:off x="10515600" y="936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162306</xdr:rowOff>
    </xdr:from>
    <xdr:to>
      <xdr:col>55</xdr:col>
      <xdr:colOff>88900</xdr:colOff>
      <xdr:row>55</xdr:row>
      <xdr:rowOff>162306</xdr:rowOff>
    </xdr:to>
    <xdr:cxnSp macro="">
      <xdr:nvCxnSpPr>
        <xdr:cNvPr id="202" name="直線コネクタ 201">
          <a:extLst>
            <a:ext uri="{FF2B5EF4-FFF2-40B4-BE49-F238E27FC236}">
              <a16:creationId xmlns:a16="http://schemas.microsoft.com/office/drawing/2014/main" id="{00000000-0008-0000-0F00-0000CA000000}"/>
            </a:ext>
          </a:extLst>
        </xdr:cNvPr>
        <xdr:cNvCxnSpPr/>
      </xdr:nvCxnSpPr>
      <xdr:spPr>
        <a:xfrm>
          <a:off x="10388600" y="959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62755</xdr:rowOff>
    </xdr:from>
    <xdr:ext cx="469744" cy="259045"/>
    <xdr:sp macro="" textlink="">
      <xdr:nvSpPr>
        <xdr:cNvPr id="203" name="【体育館・プール】&#10;一人当たり面積平均値テキスト">
          <a:extLst>
            <a:ext uri="{FF2B5EF4-FFF2-40B4-BE49-F238E27FC236}">
              <a16:creationId xmlns:a16="http://schemas.microsoft.com/office/drawing/2014/main" id="{00000000-0008-0000-0F00-0000CB000000}"/>
            </a:ext>
          </a:extLst>
        </xdr:cNvPr>
        <xdr:cNvSpPr txBox="1"/>
      </xdr:nvSpPr>
      <xdr:spPr>
        <a:xfrm>
          <a:off x="10515600" y="103497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39878</xdr:rowOff>
    </xdr:from>
    <xdr:to>
      <xdr:col>55</xdr:col>
      <xdr:colOff>50800</xdr:colOff>
      <xdr:row>61</xdr:row>
      <xdr:rowOff>141478</xdr:rowOff>
    </xdr:to>
    <xdr:sp macro="" textlink="">
      <xdr:nvSpPr>
        <xdr:cNvPr id="204" name="フローチャート: 判断 203">
          <a:extLst>
            <a:ext uri="{FF2B5EF4-FFF2-40B4-BE49-F238E27FC236}">
              <a16:creationId xmlns:a16="http://schemas.microsoft.com/office/drawing/2014/main" id="{00000000-0008-0000-0F00-0000CC000000}"/>
            </a:ext>
          </a:extLst>
        </xdr:cNvPr>
        <xdr:cNvSpPr/>
      </xdr:nvSpPr>
      <xdr:spPr>
        <a:xfrm>
          <a:off x="10426700" y="1049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50546</xdr:rowOff>
    </xdr:from>
    <xdr:to>
      <xdr:col>50</xdr:col>
      <xdr:colOff>165100</xdr:colOff>
      <xdr:row>61</xdr:row>
      <xdr:rowOff>152146</xdr:rowOff>
    </xdr:to>
    <xdr:sp macro="" textlink="">
      <xdr:nvSpPr>
        <xdr:cNvPr id="205" name="フローチャート: 判断 204">
          <a:extLst>
            <a:ext uri="{FF2B5EF4-FFF2-40B4-BE49-F238E27FC236}">
              <a16:creationId xmlns:a16="http://schemas.microsoft.com/office/drawing/2014/main" id="{00000000-0008-0000-0F00-0000CD000000}"/>
            </a:ext>
          </a:extLst>
        </xdr:cNvPr>
        <xdr:cNvSpPr/>
      </xdr:nvSpPr>
      <xdr:spPr>
        <a:xfrm>
          <a:off x="9588500" y="10508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42164</xdr:rowOff>
    </xdr:from>
    <xdr:to>
      <xdr:col>46</xdr:col>
      <xdr:colOff>38100</xdr:colOff>
      <xdr:row>61</xdr:row>
      <xdr:rowOff>143764</xdr:rowOff>
    </xdr:to>
    <xdr:sp macro="" textlink="">
      <xdr:nvSpPr>
        <xdr:cNvPr id="206" name="フローチャート: 判断 205">
          <a:extLst>
            <a:ext uri="{FF2B5EF4-FFF2-40B4-BE49-F238E27FC236}">
              <a16:creationId xmlns:a16="http://schemas.microsoft.com/office/drawing/2014/main" id="{00000000-0008-0000-0F00-0000CE000000}"/>
            </a:ext>
          </a:extLst>
        </xdr:cNvPr>
        <xdr:cNvSpPr/>
      </xdr:nvSpPr>
      <xdr:spPr>
        <a:xfrm>
          <a:off x="8699500" y="1050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7" name="テキスト ボックス 206">
          <a:extLst>
            <a:ext uri="{FF2B5EF4-FFF2-40B4-BE49-F238E27FC236}">
              <a16:creationId xmlns:a16="http://schemas.microsoft.com/office/drawing/2014/main" id="{00000000-0008-0000-0F00-0000CF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8" name="テキスト ボックス 207">
          <a:extLst>
            <a:ext uri="{FF2B5EF4-FFF2-40B4-BE49-F238E27FC236}">
              <a16:creationId xmlns:a16="http://schemas.microsoft.com/office/drawing/2014/main" id="{00000000-0008-0000-0F00-0000D0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9" name="テキスト ボックス 208">
          <a:extLst>
            <a:ext uri="{FF2B5EF4-FFF2-40B4-BE49-F238E27FC236}">
              <a16:creationId xmlns:a16="http://schemas.microsoft.com/office/drawing/2014/main" id="{00000000-0008-0000-0F00-0000D1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0" name="テキスト ボックス 209">
          <a:extLst>
            <a:ext uri="{FF2B5EF4-FFF2-40B4-BE49-F238E27FC236}">
              <a16:creationId xmlns:a16="http://schemas.microsoft.com/office/drawing/2014/main" id="{00000000-0008-0000-0F00-0000D2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1" name="テキスト ボックス 210">
          <a:extLst>
            <a:ext uri="{FF2B5EF4-FFF2-40B4-BE49-F238E27FC236}">
              <a16:creationId xmlns:a16="http://schemas.microsoft.com/office/drawing/2014/main" id="{00000000-0008-0000-0F00-0000D3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58928</xdr:rowOff>
    </xdr:from>
    <xdr:to>
      <xdr:col>55</xdr:col>
      <xdr:colOff>50800</xdr:colOff>
      <xdr:row>62</xdr:row>
      <xdr:rowOff>160528</xdr:rowOff>
    </xdr:to>
    <xdr:sp macro="" textlink="">
      <xdr:nvSpPr>
        <xdr:cNvPr id="212" name="楕円 211">
          <a:extLst>
            <a:ext uri="{FF2B5EF4-FFF2-40B4-BE49-F238E27FC236}">
              <a16:creationId xmlns:a16="http://schemas.microsoft.com/office/drawing/2014/main" id="{00000000-0008-0000-0F00-0000D4000000}"/>
            </a:ext>
          </a:extLst>
        </xdr:cNvPr>
        <xdr:cNvSpPr/>
      </xdr:nvSpPr>
      <xdr:spPr>
        <a:xfrm>
          <a:off x="10426700" y="1068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37355</xdr:rowOff>
    </xdr:from>
    <xdr:ext cx="469744" cy="259045"/>
    <xdr:sp macro="" textlink="">
      <xdr:nvSpPr>
        <xdr:cNvPr id="213" name="【体育館・プール】&#10;一人当たり面積該当値テキスト">
          <a:extLst>
            <a:ext uri="{FF2B5EF4-FFF2-40B4-BE49-F238E27FC236}">
              <a16:creationId xmlns:a16="http://schemas.microsoft.com/office/drawing/2014/main" id="{00000000-0008-0000-0F00-0000D5000000}"/>
            </a:ext>
          </a:extLst>
        </xdr:cNvPr>
        <xdr:cNvSpPr txBox="1"/>
      </xdr:nvSpPr>
      <xdr:spPr>
        <a:xfrm>
          <a:off x="10515600" y="1066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63500</xdr:rowOff>
    </xdr:from>
    <xdr:to>
      <xdr:col>50</xdr:col>
      <xdr:colOff>165100</xdr:colOff>
      <xdr:row>62</xdr:row>
      <xdr:rowOff>165100</xdr:rowOff>
    </xdr:to>
    <xdr:sp macro="" textlink="">
      <xdr:nvSpPr>
        <xdr:cNvPr id="214" name="楕円 213">
          <a:extLst>
            <a:ext uri="{FF2B5EF4-FFF2-40B4-BE49-F238E27FC236}">
              <a16:creationId xmlns:a16="http://schemas.microsoft.com/office/drawing/2014/main" id="{00000000-0008-0000-0F00-0000D6000000}"/>
            </a:ext>
          </a:extLst>
        </xdr:cNvPr>
        <xdr:cNvSpPr/>
      </xdr:nvSpPr>
      <xdr:spPr>
        <a:xfrm>
          <a:off x="9588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109728</xdr:rowOff>
    </xdr:from>
    <xdr:to>
      <xdr:col>55</xdr:col>
      <xdr:colOff>0</xdr:colOff>
      <xdr:row>62</xdr:row>
      <xdr:rowOff>114300</xdr:rowOff>
    </xdr:to>
    <xdr:cxnSp macro="">
      <xdr:nvCxnSpPr>
        <xdr:cNvPr id="215" name="直線コネクタ 214">
          <a:extLst>
            <a:ext uri="{FF2B5EF4-FFF2-40B4-BE49-F238E27FC236}">
              <a16:creationId xmlns:a16="http://schemas.microsoft.com/office/drawing/2014/main" id="{00000000-0008-0000-0F00-0000D7000000}"/>
            </a:ext>
          </a:extLst>
        </xdr:cNvPr>
        <xdr:cNvCxnSpPr/>
      </xdr:nvCxnSpPr>
      <xdr:spPr>
        <a:xfrm flipV="1">
          <a:off x="9639300" y="1073962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109982</xdr:rowOff>
    </xdr:from>
    <xdr:to>
      <xdr:col>46</xdr:col>
      <xdr:colOff>38100</xdr:colOff>
      <xdr:row>62</xdr:row>
      <xdr:rowOff>40132</xdr:rowOff>
    </xdr:to>
    <xdr:sp macro="" textlink="">
      <xdr:nvSpPr>
        <xdr:cNvPr id="216" name="楕円 215">
          <a:extLst>
            <a:ext uri="{FF2B5EF4-FFF2-40B4-BE49-F238E27FC236}">
              <a16:creationId xmlns:a16="http://schemas.microsoft.com/office/drawing/2014/main" id="{00000000-0008-0000-0F00-0000D8000000}"/>
            </a:ext>
          </a:extLst>
        </xdr:cNvPr>
        <xdr:cNvSpPr/>
      </xdr:nvSpPr>
      <xdr:spPr>
        <a:xfrm>
          <a:off x="8699500" y="10568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160782</xdr:rowOff>
    </xdr:from>
    <xdr:to>
      <xdr:col>50</xdr:col>
      <xdr:colOff>114300</xdr:colOff>
      <xdr:row>62</xdr:row>
      <xdr:rowOff>114300</xdr:rowOff>
    </xdr:to>
    <xdr:cxnSp macro="">
      <xdr:nvCxnSpPr>
        <xdr:cNvPr id="217" name="直線コネクタ 216">
          <a:extLst>
            <a:ext uri="{FF2B5EF4-FFF2-40B4-BE49-F238E27FC236}">
              <a16:creationId xmlns:a16="http://schemas.microsoft.com/office/drawing/2014/main" id="{00000000-0008-0000-0F00-0000D9000000}"/>
            </a:ext>
          </a:extLst>
        </xdr:cNvPr>
        <xdr:cNvCxnSpPr/>
      </xdr:nvCxnSpPr>
      <xdr:spPr>
        <a:xfrm>
          <a:off x="8750300" y="10619232"/>
          <a:ext cx="889000" cy="124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168673</xdr:rowOff>
    </xdr:from>
    <xdr:ext cx="469744" cy="259045"/>
    <xdr:sp macro="" textlink="">
      <xdr:nvSpPr>
        <xdr:cNvPr id="218" name="n_1aveValue【体育館・プール】&#10;一人当たり面積">
          <a:extLst>
            <a:ext uri="{FF2B5EF4-FFF2-40B4-BE49-F238E27FC236}">
              <a16:creationId xmlns:a16="http://schemas.microsoft.com/office/drawing/2014/main" id="{00000000-0008-0000-0F00-0000DA000000}"/>
            </a:ext>
          </a:extLst>
        </xdr:cNvPr>
        <xdr:cNvSpPr txBox="1"/>
      </xdr:nvSpPr>
      <xdr:spPr>
        <a:xfrm>
          <a:off x="9391727" y="10284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160291</xdr:rowOff>
    </xdr:from>
    <xdr:ext cx="469744" cy="259045"/>
    <xdr:sp macro="" textlink="">
      <xdr:nvSpPr>
        <xdr:cNvPr id="219" name="n_2aveValue【体育館・プール】&#10;一人当たり面積">
          <a:extLst>
            <a:ext uri="{FF2B5EF4-FFF2-40B4-BE49-F238E27FC236}">
              <a16:creationId xmlns:a16="http://schemas.microsoft.com/office/drawing/2014/main" id="{00000000-0008-0000-0F00-0000DB000000}"/>
            </a:ext>
          </a:extLst>
        </xdr:cNvPr>
        <xdr:cNvSpPr txBox="1"/>
      </xdr:nvSpPr>
      <xdr:spPr>
        <a:xfrm>
          <a:off x="8515427" y="10275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156227</xdr:rowOff>
    </xdr:from>
    <xdr:ext cx="469744" cy="259045"/>
    <xdr:sp macro="" textlink="">
      <xdr:nvSpPr>
        <xdr:cNvPr id="220" name="n_1mainValue【体育館・プール】&#10;一人当たり面積">
          <a:extLst>
            <a:ext uri="{FF2B5EF4-FFF2-40B4-BE49-F238E27FC236}">
              <a16:creationId xmlns:a16="http://schemas.microsoft.com/office/drawing/2014/main" id="{00000000-0008-0000-0F00-0000DC000000}"/>
            </a:ext>
          </a:extLst>
        </xdr:cNvPr>
        <xdr:cNvSpPr txBox="1"/>
      </xdr:nvSpPr>
      <xdr:spPr>
        <a:xfrm>
          <a:off x="93917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31259</xdr:rowOff>
    </xdr:from>
    <xdr:ext cx="469744" cy="259045"/>
    <xdr:sp macro="" textlink="">
      <xdr:nvSpPr>
        <xdr:cNvPr id="221" name="n_2mainValue【体育館・プール】&#10;一人当たり面積">
          <a:extLst>
            <a:ext uri="{FF2B5EF4-FFF2-40B4-BE49-F238E27FC236}">
              <a16:creationId xmlns:a16="http://schemas.microsoft.com/office/drawing/2014/main" id="{00000000-0008-0000-0F00-0000DD000000}"/>
            </a:ext>
          </a:extLst>
        </xdr:cNvPr>
        <xdr:cNvSpPr txBox="1"/>
      </xdr:nvSpPr>
      <xdr:spPr>
        <a:xfrm>
          <a:off x="8515427" y="10661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2" name="正方形/長方形 221">
          <a:extLst>
            <a:ext uri="{FF2B5EF4-FFF2-40B4-BE49-F238E27FC236}">
              <a16:creationId xmlns:a16="http://schemas.microsoft.com/office/drawing/2014/main" id="{00000000-0008-0000-0F00-0000DE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3" name="正方形/長方形 222">
          <a:extLst>
            <a:ext uri="{FF2B5EF4-FFF2-40B4-BE49-F238E27FC236}">
              <a16:creationId xmlns:a16="http://schemas.microsoft.com/office/drawing/2014/main" id="{00000000-0008-0000-0F00-0000DF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4" name="正方形/長方形 223">
          <a:extLst>
            <a:ext uri="{FF2B5EF4-FFF2-40B4-BE49-F238E27FC236}">
              <a16:creationId xmlns:a16="http://schemas.microsoft.com/office/drawing/2014/main" id="{00000000-0008-0000-0F00-0000E0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5" name="正方形/長方形 224">
          <a:extLst>
            <a:ext uri="{FF2B5EF4-FFF2-40B4-BE49-F238E27FC236}">
              <a16:creationId xmlns:a16="http://schemas.microsoft.com/office/drawing/2014/main" id="{00000000-0008-0000-0F00-0000E1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6" name="正方形/長方形 225">
          <a:extLst>
            <a:ext uri="{FF2B5EF4-FFF2-40B4-BE49-F238E27FC236}">
              <a16:creationId xmlns:a16="http://schemas.microsoft.com/office/drawing/2014/main" id="{00000000-0008-0000-0F00-0000E2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7" name="正方形/長方形 226">
          <a:extLst>
            <a:ext uri="{FF2B5EF4-FFF2-40B4-BE49-F238E27FC236}">
              <a16:creationId xmlns:a16="http://schemas.microsoft.com/office/drawing/2014/main" id="{00000000-0008-0000-0F00-0000E3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8" name="正方形/長方形 227">
          <a:extLst>
            <a:ext uri="{FF2B5EF4-FFF2-40B4-BE49-F238E27FC236}">
              <a16:creationId xmlns:a16="http://schemas.microsoft.com/office/drawing/2014/main" id="{00000000-0008-0000-0F00-0000E4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9" name="正方形/長方形 228">
          <a:extLst>
            <a:ext uri="{FF2B5EF4-FFF2-40B4-BE49-F238E27FC236}">
              <a16:creationId xmlns:a16="http://schemas.microsoft.com/office/drawing/2014/main" id="{00000000-0008-0000-0F00-0000E5000000}"/>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30" name="正方形/長方形 229">
          <a:extLst>
            <a:ext uri="{FF2B5EF4-FFF2-40B4-BE49-F238E27FC236}">
              <a16:creationId xmlns:a16="http://schemas.microsoft.com/office/drawing/2014/main" id="{00000000-0008-0000-0F00-0000E6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31" name="正方形/長方形 230">
          <a:extLst>
            <a:ext uri="{FF2B5EF4-FFF2-40B4-BE49-F238E27FC236}">
              <a16:creationId xmlns:a16="http://schemas.microsoft.com/office/drawing/2014/main" id="{00000000-0008-0000-0F00-0000E7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32" name="正方形/長方形 231">
          <a:extLst>
            <a:ext uri="{FF2B5EF4-FFF2-40B4-BE49-F238E27FC236}">
              <a16:creationId xmlns:a16="http://schemas.microsoft.com/office/drawing/2014/main" id="{00000000-0008-0000-0F00-0000E8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33" name="正方形/長方形 232">
          <a:extLst>
            <a:ext uri="{FF2B5EF4-FFF2-40B4-BE49-F238E27FC236}">
              <a16:creationId xmlns:a16="http://schemas.microsoft.com/office/drawing/2014/main" id="{00000000-0008-0000-0F00-0000E9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34" name="正方形/長方形 233">
          <a:extLst>
            <a:ext uri="{FF2B5EF4-FFF2-40B4-BE49-F238E27FC236}">
              <a16:creationId xmlns:a16="http://schemas.microsoft.com/office/drawing/2014/main" id="{00000000-0008-0000-0F00-0000EA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35" name="正方形/長方形 234">
          <a:extLst>
            <a:ext uri="{FF2B5EF4-FFF2-40B4-BE49-F238E27FC236}">
              <a16:creationId xmlns:a16="http://schemas.microsoft.com/office/drawing/2014/main" id="{00000000-0008-0000-0F00-0000EB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6" name="正方形/長方形 235">
          <a:extLst>
            <a:ext uri="{FF2B5EF4-FFF2-40B4-BE49-F238E27FC236}">
              <a16:creationId xmlns:a16="http://schemas.microsoft.com/office/drawing/2014/main" id="{00000000-0008-0000-0F00-0000EC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7" name="正方形/長方形 236">
          <a:extLst>
            <a:ext uri="{FF2B5EF4-FFF2-40B4-BE49-F238E27FC236}">
              <a16:creationId xmlns:a16="http://schemas.microsoft.com/office/drawing/2014/main" id="{00000000-0008-0000-0F00-0000ED000000}"/>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38" name="正方形/長方形 237">
          <a:extLst>
            <a:ext uri="{FF2B5EF4-FFF2-40B4-BE49-F238E27FC236}">
              <a16:creationId xmlns:a16="http://schemas.microsoft.com/office/drawing/2014/main" id="{00000000-0008-0000-0F00-0000EE00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39" name="正方形/長方形 238">
          <a:extLst>
            <a:ext uri="{FF2B5EF4-FFF2-40B4-BE49-F238E27FC236}">
              <a16:creationId xmlns:a16="http://schemas.microsoft.com/office/drawing/2014/main" id="{00000000-0008-0000-0F00-0000EF00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40" name="正方形/長方形 239">
          <a:extLst>
            <a:ext uri="{FF2B5EF4-FFF2-40B4-BE49-F238E27FC236}">
              <a16:creationId xmlns:a16="http://schemas.microsoft.com/office/drawing/2014/main" id="{00000000-0008-0000-0F00-0000F000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41" name="正方形/長方形 240">
          <a:extLst>
            <a:ext uri="{FF2B5EF4-FFF2-40B4-BE49-F238E27FC236}">
              <a16:creationId xmlns:a16="http://schemas.microsoft.com/office/drawing/2014/main" id="{00000000-0008-0000-0F00-0000F100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42" name="正方形/長方形 241">
          <a:extLst>
            <a:ext uri="{FF2B5EF4-FFF2-40B4-BE49-F238E27FC236}">
              <a16:creationId xmlns:a16="http://schemas.microsoft.com/office/drawing/2014/main" id="{00000000-0008-0000-0F00-0000F200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43" name="正方形/長方形 242">
          <a:extLst>
            <a:ext uri="{FF2B5EF4-FFF2-40B4-BE49-F238E27FC236}">
              <a16:creationId xmlns:a16="http://schemas.microsoft.com/office/drawing/2014/main" id="{00000000-0008-0000-0F00-0000F300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44" name="正方形/長方形 243">
          <a:extLst>
            <a:ext uri="{FF2B5EF4-FFF2-40B4-BE49-F238E27FC236}">
              <a16:creationId xmlns:a16="http://schemas.microsoft.com/office/drawing/2014/main" id="{00000000-0008-0000-0F00-0000F400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45" name="正方形/長方形 244">
          <a:extLst>
            <a:ext uri="{FF2B5EF4-FFF2-40B4-BE49-F238E27FC236}">
              <a16:creationId xmlns:a16="http://schemas.microsoft.com/office/drawing/2014/main" id="{00000000-0008-0000-0F00-0000F500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46" name="正方形/長方形 245">
          <a:extLst>
            <a:ext uri="{FF2B5EF4-FFF2-40B4-BE49-F238E27FC236}">
              <a16:creationId xmlns:a16="http://schemas.microsoft.com/office/drawing/2014/main" id="{00000000-0008-0000-0F00-0000F600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47" name="正方形/長方形 246">
          <a:extLst>
            <a:ext uri="{FF2B5EF4-FFF2-40B4-BE49-F238E27FC236}">
              <a16:creationId xmlns:a16="http://schemas.microsoft.com/office/drawing/2014/main" id="{00000000-0008-0000-0F00-0000F700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48" name="正方形/長方形 247">
          <a:extLst>
            <a:ext uri="{FF2B5EF4-FFF2-40B4-BE49-F238E27FC236}">
              <a16:creationId xmlns:a16="http://schemas.microsoft.com/office/drawing/2014/main" id="{00000000-0008-0000-0F00-0000F800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49" name="正方形/長方形 248">
          <a:extLst>
            <a:ext uri="{FF2B5EF4-FFF2-40B4-BE49-F238E27FC236}">
              <a16:creationId xmlns:a16="http://schemas.microsoft.com/office/drawing/2014/main" id="{00000000-0008-0000-0F00-0000F900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50" name="正方形/長方形 249">
          <a:extLst>
            <a:ext uri="{FF2B5EF4-FFF2-40B4-BE49-F238E27FC236}">
              <a16:creationId xmlns:a16="http://schemas.microsoft.com/office/drawing/2014/main" id="{00000000-0008-0000-0F00-0000FA00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51" name="正方形/長方形 250">
          <a:extLst>
            <a:ext uri="{FF2B5EF4-FFF2-40B4-BE49-F238E27FC236}">
              <a16:creationId xmlns:a16="http://schemas.microsoft.com/office/drawing/2014/main" id="{00000000-0008-0000-0F00-0000FB00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52" name="正方形/長方形 251">
          <a:extLst>
            <a:ext uri="{FF2B5EF4-FFF2-40B4-BE49-F238E27FC236}">
              <a16:creationId xmlns:a16="http://schemas.microsoft.com/office/drawing/2014/main" id="{00000000-0008-0000-0F00-0000FC00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53" name="正方形/長方形 252">
          <a:extLst>
            <a:ext uri="{FF2B5EF4-FFF2-40B4-BE49-F238E27FC236}">
              <a16:creationId xmlns:a16="http://schemas.microsoft.com/office/drawing/2014/main" id="{00000000-0008-0000-0F00-0000FD00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54" name="正方形/長方形 253">
          <a:extLst>
            <a:ext uri="{FF2B5EF4-FFF2-40B4-BE49-F238E27FC236}">
              <a16:creationId xmlns:a16="http://schemas.microsoft.com/office/drawing/2014/main" id="{00000000-0008-0000-0F00-0000FE00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55" name="正方形/長方形 254">
          <a:extLst>
            <a:ext uri="{FF2B5EF4-FFF2-40B4-BE49-F238E27FC236}">
              <a16:creationId xmlns:a16="http://schemas.microsoft.com/office/drawing/2014/main" id="{00000000-0008-0000-0F00-0000FF00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56" name="正方形/長方形 255">
          <a:extLst>
            <a:ext uri="{FF2B5EF4-FFF2-40B4-BE49-F238E27FC236}">
              <a16:creationId xmlns:a16="http://schemas.microsoft.com/office/drawing/2014/main" id="{00000000-0008-0000-0F00-000000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57" name="正方形/長方形 256">
          <a:extLst>
            <a:ext uri="{FF2B5EF4-FFF2-40B4-BE49-F238E27FC236}">
              <a16:creationId xmlns:a16="http://schemas.microsoft.com/office/drawing/2014/main" id="{00000000-0008-0000-0F00-000001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58" name="正方形/長方形 257">
          <a:extLst>
            <a:ext uri="{FF2B5EF4-FFF2-40B4-BE49-F238E27FC236}">
              <a16:creationId xmlns:a16="http://schemas.microsoft.com/office/drawing/2014/main" id="{00000000-0008-0000-0F00-000002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59" name="正方形/長方形 258">
          <a:extLst>
            <a:ext uri="{FF2B5EF4-FFF2-40B4-BE49-F238E27FC236}">
              <a16:creationId xmlns:a16="http://schemas.microsoft.com/office/drawing/2014/main" id="{00000000-0008-0000-0F00-000003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60" name="正方形/長方形 259">
          <a:extLst>
            <a:ext uri="{FF2B5EF4-FFF2-40B4-BE49-F238E27FC236}">
              <a16:creationId xmlns:a16="http://schemas.microsoft.com/office/drawing/2014/main" id="{00000000-0008-0000-0F00-000004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61" name="正方形/長方形 260">
          <a:extLst>
            <a:ext uri="{FF2B5EF4-FFF2-40B4-BE49-F238E27FC236}">
              <a16:creationId xmlns:a16="http://schemas.microsoft.com/office/drawing/2014/main" id="{00000000-0008-0000-0F00-000005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62" name="テキスト ボックス 261">
          <a:extLst>
            <a:ext uri="{FF2B5EF4-FFF2-40B4-BE49-F238E27FC236}">
              <a16:creationId xmlns:a16="http://schemas.microsoft.com/office/drawing/2014/main" id="{00000000-0008-0000-0F00-000006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63" name="直線コネクタ 262">
          <a:extLst>
            <a:ext uri="{FF2B5EF4-FFF2-40B4-BE49-F238E27FC236}">
              <a16:creationId xmlns:a16="http://schemas.microsoft.com/office/drawing/2014/main" id="{00000000-0008-0000-0F00-000007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264" name="テキスト ボックス 263">
          <a:extLst>
            <a:ext uri="{FF2B5EF4-FFF2-40B4-BE49-F238E27FC236}">
              <a16:creationId xmlns:a16="http://schemas.microsoft.com/office/drawing/2014/main" id="{00000000-0008-0000-0F00-000008010000}"/>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65" name="直線コネクタ 264">
          <a:extLst>
            <a:ext uri="{FF2B5EF4-FFF2-40B4-BE49-F238E27FC236}">
              <a16:creationId xmlns:a16="http://schemas.microsoft.com/office/drawing/2014/main" id="{00000000-0008-0000-0F00-000009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266" name="テキスト ボックス 265">
          <a:extLst>
            <a:ext uri="{FF2B5EF4-FFF2-40B4-BE49-F238E27FC236}">
              <a16:creationId xmlns:a16="http://schemas.microsoft.com/office/drawing/2014/main" id="{00000000-0008-0000-0F00-00000A010000}"/>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67" name="直線コネクタ 266">
          <a:extLst>
            <a:ext uri="{FF2B5EF4-FFF2-40B4-BE49-F238E27FC236}">
              <a16:creationId xmlns:a16="http://schemas.microsoft.com/office/drawing/2014/main" id="{00000000-0008-0000-0F00-00000B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68" name="テキスト ボックス 267">
          <a:extLst>
            <a:ext uri="{FF2B5EF4-FFF2-40B4-BE49-F238E27FC236}">
              <a16:creationId xmlns:a16="http://schemas.microsoft.com/office/drawing/2014/main" id="{00000000-0008-0000-0F00-00000C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69" name="直線コネクタ 268">
          <a:extLst>
            <a:ext uri="{FF2B5EF4-FFF2-40B4-BE49-F238E27FC236}">
              <a16:creationId xmlns:a16="http://schemas.microsoft.com/office/drawing/2014/main" id="{00000000-0008-0000-0F00-00000D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70" name="テキスト ボックス 269">
          <a:extLst>
            <a:ext uri="{FF2B5EF4-FFF2-40B4-BE49-F238E27FC236}">
              <a16:creationId xmlns:a16="http://schemas.microsoft.com/office/drawing/2014/main" id="{00000000-0008-0000-0F00-00000E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71" name="直線コネクタ 270">
          <a:extLst>
            <a:ext uri="{FF2B5EF4-FFF2-40B4-BE49-F238E27FC236}">
              <a16:creationId xmlns:a16="http://schemas.microsoft.com/office/drawing/2014/main" id="{00000000-0008-0000-0F00-00000F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72" name="テキスト ボックス 271">
          <a:extLst>
            <a:ext uri="{FF2B5EF4-FFF2-40B4-BE49-F238E27FC236}">
              <a16:creationId xmlns:a16="http://schemas.microsoft.com/office/drawing/2014/main" id="{00000000-0008-0000-0F00-000010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73" name="直線コネクタ 272">
          <a:extLst>
            <a:ext uri="{FF2B5EF4-FFF2-40B4-BE49-F238E27FC236}">
              <a16:creationId xmlns:a16="http://schemas.microsoft.com/office/drawing/2014/main" id="{00000000-0008-0000-0F00-000011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74" name="テキスト ボックス 273">
          <a:extLst>
            <a:ext uri="{FF2B5EF4-FFF2-40B4-BE49-F238E27FC236}">
              <a16:creationId xmlns:a16="http://schemas.microsoft.com/office/drawing/2014/main" id="{00000000-0008-0000-0F00-000012010000}"/>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75" name="直線コネクタ 274">
          <a:extLst>
            <a:ext uri="{FF2B5EF4-FFF2-40B4-BE49-F238E27FC236}">
              <a16:creationId xmlns:a16="http://schemas.microsoft.com/office/drawing/2014/main" id="{00000000-0008-0000-0F00-000013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76" name="テキスト ボックス 275">
          <a:extLst>
            <a:ext uri="{FF2B5EF4-FFF2-40B4-BE49-F238E27FC236}">
              <a16:creationId xmlns:a16="http://schemas.microsoft.com/office/drawing/2014/main" id="{00000000-0008-0000-0F00-000014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77" name="【一般廃棄物処理施設】&#10;有形固定資産減価償却率グラフ枠">
          <a:extLst>
            <a:ext uri="{FF2B5EF4-FFF2-40B4-BE49-F238E27FC236}">
              <a16:creationId xmlns:a16="http://schemas.microsoft.com/office/drawing/2014/main" id="{00000000-0008-0000-0F00-000015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22860</xdr:rowOff>
    </xdr:from>
    <xdr:to>
      <xdr:col>85</xdr:col>
      <xdr:colOff>126364</xdr:colOff>
      <xdr:row>42</xdr:row>
      <xdr:rowOff>110490</xdr:rowOff>
    </xdr:to>
    <xdr:cxnSp macro="">
      <xdr:nvCxnSpPr>
        <xdr:cNvPr id="278" name="直線コネクタ 277">
          <a:extLst>
            <a:ext uri="{FF2B5EF4-FFF2-40B4-BE49-F238E27FC236}">
              <a16:creationId xmlns:a16="http://schemas.microsoft.com/office/drawing/2014/main" id="{00000000-0008-0000-0F00-000016010000}"/>
            </a:ext>
          </a:extLst>
        </xdr:cNvPr>
        <xdr:cNvCxnSpPr/>
      </xdr:nvCxnSpPr>
      <xdr:spPr>
        <a:xfrm flipV="1">
          <a:off x="16318864" y="5852160"/>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114317</xdr:rowOff>
    </xdr:from>
    <xdr:ext cx="405111" cy="259045"/>
    <xdr:sp macro="" textlink="">
      <xdr:nvSpPr>
        <xdr:cNvPr id="279" name="【一般廃棄物処理施設】&#10;有形固定資産減価償却率最小値テキスト">
          <a:extLst>
            <a:ext uri="{FF2B5EF4-FFF2-40B4-BE49-F238E27FC236}">
              <a16:creationId xmlns:a16="http://schemas.microsoft.com/office/drawing/2014/main" id="{00000000-0008-0000-0F00-000017010000}"/>
            </a:ext>
          </a:extLst>
        </xdr:cNvPr>
        <xdr:cNvSpPr txBox="1"/>
      </xdr:nvSpPr>
      <xdr:spPr>
        <a:xfrm>
          <a:off x="16357600" y="731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110490</xdr:rowOff>
    </xdr:from>
    <xdr:to>
      <xdr:col>86</xdr:col>
      <xdr:colOff>25400</xdr:colOff>
      <xdr:row>42</xdr:row>
      <xdr:rowOff>110490</xdr:rowOff>
    </xdr:to>
    <xdr:cxnSp macro="">
      <xdr:nvCxnSpPr>
        <xdr:cNvPr id="280" name="直線コネクタ 279">
          <a:extLst>
            <a:ext uri="{FF2B5EF4-FFF2-40B4-BE49-F238E27FC236}">
              <a16:creationId xmlns:a16="http://schemas.microsoft.com/office/drawing/2014/main" id="{00000000-0008-0000-0F00-000018010000}"/>
            </a:ext>
          </a:extLst>
        </xdr:cNvPr>
        <xdr:cNvCxnSpPr/>
      </xdr:nvCxnSpPr>
      <xdr:spPr>
        <a:xfrm>
          <a:off x="16230600" y="7311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140987</xdr:rowOff>
    </xdr:from>
    <xdr:ext cx="405111" cy="259045"/>
    <xdr:sp macro="" textlink="">
      <xdr:nvSpPr>
        <xdr:cNvPr id="281" name="【一般廃棄物処理施設】&#10;有形固定資産減価償却率最大値テキスト">
          <a:extLst>
            <a:ext uri="{FF2B5EF4-FFF2-40B4-BE49-F238E27FC236}">
              <a16:creationId xmlns:a16="http://schemas.microsoft.com/office/drawing/2014/main" id="{00000000-0008-0000-0F00-000019010000}"/>
            </a:ext>
          </a:extLst>
        </xdr:cNvPr>
        <xdr:cNvSpPr txBox="1"/>
      </xdr:nvSpPr>
      <xdr:spPr>
        <a:xfrm>
          <a:off x="16357600" y="5627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22860</xdr:rowOff>
    </xdr:from>
    <xdr:to>
      <xdr:col>86</xdr:col>
      <xdr:colOff>25400</xdr:colOff>
      <xdr:row>34</xdr:row>
      <xdr:rowOff>22860</xdr:rowOff>
    </xdr:to>
    <xdr:cxnSp macro="">
      <xdr:nvCxnSpPr>
        <xdr:cNvPr id="282" name="直線コネクタ 281">
          <a:extLst>
            <a:ext uri="{FF2B5EF4-FFF2-40B4-BE49-F238E27FC236}">
              <a16:creationId xmlns:a16="http://schemas.microsoft.com/office/drawing/2014/main" id="{00000000-0008-0000-0F00-00001A010000}"/>
            </a:ext>
          </a:extLst>
        </xdr:cNvPr>
        <xdr:cNvCxnSpPr/>
      </xdr:nvCxnSpPr>
      <xdr:spPr>
        <a:xfrm>
          <a:off x="16230600" y="585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113047</xdr:rowOff>
    </xdr:from>
    <xdr:ext cx="405111" cy="259045"/>
    <xdr:sp macro="" textlink="">
      <xdr:nvSpPr>
        <xdr:cNvPr id="283" name="【一般廃棄物処理施設】&#10;有形固定資産減価償却率平均値テキスト">
          <a:extLst>
            <a:ext uri="{FF2B5EF4-FFF2-40B4-BE49-F238E27FC236}">
              <a16:creationId xmlns:a16="http://schemas.microsoft.com/office/drawing/2014/main" id="{00000000-0008-0000-0F00-00001B010000}"/>
            </a:ext>
          </a:extLst>
        </xdr:cNvPr>
        <xdr:cNvSpPr txBox="1"/>
      </xdr:nvSpPr>
      <xdr:spPr>
        <a:xfrm>
          <a:off x="16357600" y="64566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90170</xdr:rowOff>
    </xdr:from>
    <xdr:to>
      <xdr:col>85</xdr:col>
      <xdr:colOff>177800</xdr:colOff>
      <xdr:row>39</xdr:row>
      <xdr:rowOff>20320</xdr:rowOff>
    </xdr:to>
    <xdr:sp macro="" textlink="">
      <xdr:nvSpPr>
        <xdr:cNvPr id="284" name="フローチャート: 判断 283">
          <a:extLst>
            <a:ext uri="{FF2B5EF4-FFF2-40B4-BE49-F238E27FC236}">
              <a16:creationId xmlns:a16="http://schemas.microsoft.com/office/drawing/2014/main" id="{00000000-0008-0000-0F00-00001C010000}"/>
            </a:ext>
          </a:extLst>
        </xdr:cNvPr>
        <xdr:cNvSpPr/>
      </xdr:nvSpPr>
      <xdr:spPr>
        <a:xfrm>
          <a:off x="16268700" y="660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55880</xdr:rowOff>
    </xdr:from>
    <xdr:to>
      <xdr:col>81</xdr:col>
      <xdr:colOff>101600</xdr:colOff>
      <xdr:row>38</xdr:row>
      <xdr:rowOff>157480</xdr:rowOff>
    </xdr:to>
    <xdr:sp macro="" textlink="">
      <xdr:nvSpPr>
        <xdr:cNvPr id="285" name="フローチャート: 判断 284">
          <a:extLst>
            <a:ext uri="{FF2B5EF4-FFF2-40B4-BE49-F238E27FC236}">
              <a16:creationId xmlns:a16="http://schemas.microsoft.com/office/drawing/2014/main" id="{00000000-0008-0000-0F00-00001D010000}"/>
            </a:ext>
          </a:extLst>
        </xdr:cNvPr>
        <xdr:cNvSpPr/>
      </xdr:nvSpPr>
      <xdr:spPr>
        <a:xfrm>
          <a:off x="154305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164465</xdr:rowOff>
    </xdr:from>
    <xdr:to>
      <xdr:col>76</xdr:col>
      <xdr:colOff>165100</xdr:colOff>
      <xdr:row>38</xdr:row>
      <xdr:rowOff>94615</xdr:rowOff>
    </xdr:to>
    <xdr:sp macro="" textlink="">
      <xdr:nvSpPr>
        <xdr:cNvPr id="286" name="フローチャート: 判断 285">
          <a:extLst>
            <a:ext uri="{FF2B5EF4-FFF2-40B4-BE49-F238E27FC236}">
              <a16:creationId xmlns:a16="http://schemas.microsoft.com/office/drawing/2014/main" id="{00000000-0008-0000-0F00-00001E010000}"/>
            </a:ext>
          </a:extLst>
        </xdr:cNvPr>
        <xdr:cNvSpPr/>
      </xdr:nvSpPr>
      <xdr:spPr>
        <a:xfrm>
          <a:off x="145415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87" name="テキスト ボックス 286">
          <a:extLst>
            <a:ext uri="{FF2B5EF4-FFF2-40B4-BE49-F238E27FC236}">
              <a16:creationId xmlns:a16="http://schemas.microsoft.com/office/drawing/2014/main" id="{00000000-0008-0000-0F00-00001F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88" name="テキスト ボックス 287">
          <a:extLst>
            <a:ext uri="{FF2B5EF4-FFF2-40B4-BE49-F238E27FC236}">
              <a16:creationId xmlns:a16="http://schemas.microsoft.com/office/drawing/2014/main" id="{00000000-0008-0000-0F00-000020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89" name="テキスト ボックス 288">
          <a:extLst>
            <a:ext uri="{FF2B5EF4-FFF2-40B4-BE49-F238E27FC236}">
              <a16:creationId xmlns:a16="http://schemas.microsoft.com/office/drawing/2014/main" id="{00000000-0008-0000-0F00-000021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90" name="テキスト ボックス 289">
          <a:extLst>
            <a:ext uri="{FF2B5EF4-FFF2-40B4-BE49-F238E27FC236}">
              <a16:creationId xmlns:a16="http://schemas.microsoft.com/office/drawing/2014/main" id="{00000000-0008-0000-0F00-000022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91" name="テキスト ボックス 290">
          <a:extLst>
            <a:ext uri="{FF2B5EF4-FFF2-40B4-BE49-F238E27FC236}">
              <a16:creationId xmlns:a16="http://schemas.microsoft.com/office/drawing/2014/main" id="{00000000-0008-0000-0F00-000023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52070</xdr:rowOff>
    </xdr:from>
    <xdr:to>
      <xdr:col>85</xdr:col>
      <xdr:colOff>177800</xdr:colOff>
      <xdr:row>40</xdr:row>
      <xdr:rowOff>153670</xdr:rowOff>
    </xdr:to>
    <xdr:sp macro="" textlink="">
      <xdr:nvSpPr>
        <xdr:cNvPr id="292" name="楕円 291">
          <a:extLst>
            <a:ext uri="{FF2B5EF4-FFF2-40B4-BE49-F238E27FC236}">
              <a16:creationId xmlns:a16="http://schemas.microsoft.com/office/drawing/2014/main" id="{00000000-0008-0000-0F00-000024010000}"/>
            </a:ext>
          </a:extLst>
        </xdr:cNvPr>
        <xdr:cNvSpPr/>
      </xdr:nvSpPr>
      <xdr:spPr>
        <a:xfrm>
          <a:off x="162687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30497</xdr:rowOff>
    </xdr:from>
    <xdr:ext cx="405111" cy="259045"/>
    <xdr:sp macro="" textlink="">
      <xdr:nvSpPr>
        <xdr:cNvPr id="293" name="【一般廃棄物処理施設】&#10;有形固定資産減価償却率該当値テキスト">
          <a:extLst>
            <a:ext uri="{FF2B5EF4-FFF2-40B4-BE49-F238E27FC236}">
              <a16:creationId xmlns:a16="http://schemas.microsoft.com/office/drawing/2014/main" id="{00000000-0008-0000-0F00-000025010000}"/>
            </a:ext>
          </a:extLst>
        </xdr:cNvPr>
        <xdr:cNvSpPr txBox="1"/>
      </xdr:nvSpPr>
      <xdr:spPr>
        <a:xfrm>
          <a:off x="16357600" y="688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53975</xdr:rowOff>
    </xdr:from>
    <xdr:to>
      <xdr:col>81</xdr:col>
      <xdr:colOff>101600</xdr:colOff>
      <xdr:row>38</xdr:row>
      <xdr:rowOff>155575</xdr:rowOff>
    </xdr:to>
    <xdr:sp macro="" textlink="">
      <xdr:nvSpPr>
        <xdr:cNvPr id="294" name="楕円 293">
          <a:extLst>
            <a:ext uri="{FF2B5EF4-FFF2-40B4-BE49-F238E27FC236}">
              <a16:creationId xmlns:a16="http://schemas.microsoft.com/office/drawing/2014/main" id="{00000000-0008-0000-0F00-000026010000}"/>
            </a:ext>
          </a:extLst>
        </xdr:cNvPr>
        <xdr:cNvSpPr/>
      </xdr:nvSpPr>
      <xdr:spPr>
        <a:xfrm>
          <a:off x="15430500" y="656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104775</xdr:rowOff>
    </xdr:from>
    <xdr:to>
      <xdr:col>85</xdr:col>
      <xdr:colOff>127000</xdr:colOff>
      <xdr:row>40</xdr:row>
      <xdr:rowOff>102870</xdr:rowOff>
    </xdr:to>
    <xdr:cxnSp macro="">
      <xdr:nvCxnSpPr>
        <xdr:cNvPr id="295" name="直線コネクタ 294">
          <a:extLst>
            <a:ext uri="{FF2B5EF4-FFF2-40B4-BE49-F238E27FC236}">
              <a16:creationId xmlns:a16="http://schemas.microsoft.com/office/drawing/2014/main" id="{00000000-0008-0000-0F00-000027010000}"/>
            </a:ext>
          </a:extLst>
        </xdr:cNvPr>
        <xdr:cNvCxnSpPr/>
      </xdr:nvCxnSpPr>
      <xdr:spPr>
        <a:xfrm>
          <a:off x="15481300" y="6619875"/>
          <a:ext cx="838200" cy="340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52070</xdr:rowOff>
    </xdr:from>
    <xdr:to>
      <xdr:col>76</xdr:col>
      <xdr:colOff>165100</xdr:colOff>
      <xdr:row>39</xdr:row>
      <xdr:rowOff>153670</xdr:rowOff>
    </xdr:to>
    <xdr:sp macro="" textlink="">
      <xdr:nvSpPr>
        <xdr:cNvPr id="296" name="楕円 295">
          <a:extLst>
            <a:ext uri="{FF2B5EF4-FFF2-40B4-BE49-F238E27FC236}">
              <a16:creationId xmlns:a16="http://schemas.microsoft.com/office/drawing/2014/main" id="{00000000-0008-0000-0F00-000028010000}"/>
            </a:ext>
          </a:extLst>
        </xdr:cNvPr>
        <xdr:cNvSpPr/>
      </xdr:nvSpPr>
      <xdr:spPr>
        <a:xfrm>
          <a:off x="14541500" y="673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104775</xdr:rowOff>
    </xdr:from>
    <xdr:to>
      <xdr:col>81</xdr:col>
      <xdr:colOff>50800</xdr:colOff>
      <xdr:row>39</xdr:row>
      <xdr:rowOff>102870</xdr:rowOff>
    </xdr:to>
    <xdr:cxnSp macro="">
      <xdr:nvCxnSpPr>
        <xdr:cNvPr id="297" name="直線コネクタ 296">
          <a:extLst>
            <a:ext uri="{FF2B5EF4-FFF2-40B4-BE49-F238E27FC236}">
              <a16:creationId xmlns:a16="http://schemas.microsoft.com/office/drawing/2014/main" id="{00000000-0008-0000-0F00-000029010000}"/>
            </a:ext>
          </a:extLst>
        </xdr:cNvPr>
        <xdr:cNvCxnSpPr/>
      </xdr:nvCxnSpPr>
      <xdr:spPr>
        <a:xfrm flipV="1">
          <a:off x="14592300" y="6619875"/>
          <a:ext cx="889000" cy="169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148607</xdr:rowOff>
    </xdr:from>
    <xdr:ext cx="405111" cy="259045"/>
    <xdr:sp macro="" textlink="">
      <xdr:nvSpPr>
        <xdr:cNvPr id="298" name="n_1aveValue【一般廃棄物処理施設】&#10;有形固定資産減価償却率">
          <a:extLst>
            <a:ext uri="{FF2B5EF4-FFF2-40B4-BE49-F238E27FC236}">
              <a16:creationId xmlns:a16="http://schemas.microsoft.com/office/drawing/2014/main" id="{00000000-0008-0000-0F00-00002A010000}"/>
            </a:ext>
          </a:extLst>
        </xdr:cNvPr>
        <xdr:cNvSpPr txBox="1"/>
      </xdr:nvSpPr>
      <xdr:spPr>
        <a:xfrm>
          <a:off x="15266044" y="666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111142</xdr:rowOff>
    </xdr:from>
    <xdr:ext cx="405111" cy="259045"/>
    <xdr:sp macro="" textlink="">
      <xdr:nvSpPr>
        <xdr:cNvPr id="299" name="n_2aveValue【一般廃棄物処理施設】&#10;有形固定資産減価償却率">
          <a:extLst>
            <a:ext uri="{FF2B5EF4-FFF2-40B4-BE49-F238E27FC236}">
              <a16:creationId xmlns:a16="http://schemas.microsoft.com/office/drawing/2014/main" id="{00000000-0008-0000-0F00-00002B010000}"/>
            </a:ext>
          </a:extLst>
        </xdr:cNvPr>
        <xdr:cNvSpPr txBox="1"/>
      </xdr:nvSpPr>
      <xdr:spPr>
        <a:xfrm>
          <a:off x="14389744" y="628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652</xdr:rowOff>
    </xdr:from>
    <xdr:ext cx="405111" cy="259045"/>
    <xdr:sp macro="" textlink="">
      <xdr:nvSpPr>
        <xdr:cNvPr id="300" name="n_1mainValue【一般廃棄物処理施設】&#10;有形固定資産減価償却率">
          <a:extLst>
            <a:ext uri="{FF2B5EF4-FFF2-40B4-BE49-F238E27FC236}">
              <a16:creationId xmlns:a16="http://schemas.microsoft.com/office/drawing/2014/main" id="{00000000-0008-0000-0F00-00002C010000}"/>
            </a:ext>
          </a:extLst>
        </xdr:cNvPr>
        <xdr:cNvSpPr txBox="1"/>
      </xdr:nvSpPr>
      <xdr:spPr>
        <a:xfrm>
          <a:off x="15266044" y="6344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144797</xdr:rowOff>
    </xdr:from>
    <xdr:ext cx="405111" cy="259045"/>
    <xdr:sp macro="" textlink="">
      <xdr:nvSpPr>
        <xdr:cNvPr id="301" name="n_2mainValue【一般廃棄物処理施設】&#10;有形固定資産減価償却率">
          <a:extLst>
            <a:ext uri="{FF2B5EF4-FFF2-40B4-BE49-F238E27FC236}">
              <a16:creationId xmlns:a16="http://schemas.microsoft.com/office/drawing/2014/main" id="{00000000-0008-0000-0F00-00002D010000}"/>
            </a:ext>
          </a:extLst>
        </xdr:cNvPr>
        <xdr:cNvSpPr txBox="1"/>
      </xdr:nvSpPr>
      <xdr:spPr>
        <a:xfrm>
          <a:off x="14389744" y="683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02" name="正方形/長方形 301">
          <a:extLst>
            <a:ext uri="{FF2B5EF4-FFF2-40B4-BE49-F238E27FC236}">
              <a16:creationId xmlns:a16="http://schemas.microsoft.com/office/drawing/2014/main" id="{00000000-0008-0000-0F00-00002E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03" name="正方形/長方形 302">
          <a:extLst>
            <a:ext uri="{FF2B5EF4-FFF2-40B4-BE49-F238E27FC236}">
              <a16:creationId xmlns:a16="http://schemas.microsoft.com/office/drawing/2014/main" id="{00000000-0008-0000-0F00-00002F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04" name="正方形/長方形 303">
          <a:extLst>
            <a:ext uri="{FF2B5EF4-FFF2-40B4-BE49-F238E27FC236}">
              <a16:creationId xmlns:a16="http://schemas.microsoft.com/office/drawing/2014/main" id="{00000000-0008-0000-0F00-000030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05" name="正方形/長方形 304">
          <a:extLst>
            <a:ext uri="{FF2B5EF4-FFF2-40B4-BE49-F238E27FC236}">
              <a16:creationId xmlns:a16="http://schemas.microsoft.com/office/drawing/2014/main" id="{00000000-0008-0000-0F00-000031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06" name="正方形/長方形 305">
          <a:extLst>
            <a:ext uri="{FF2B5EF4-FFF2-40B4-BE49-F238E27FC236}">
              <a16:creationId xmlns:a16="http://schemas.microsoft.com/office/drawing/2014/main" id="{00000000-0008-0000-0F00-000032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07" name="正方形/長方形 306">
          <a:extLst>
            <a:ext uri="{FF2B5EF4-FFF2-40B4-BE49-F238E27FC236}">
              <a16:creationId xmlns:a16="http://schemas.microsoft.com/office/drawing/2014/main" id="{00000000-0008-0000-0F00-000033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08" name="正方形/長方形 307">
          <a:extLst>
            <a:ext uri="{FF2B5EF4-FFF2-40B4-BE49-F238E27FC236}">
              <a16:creationId xmlns:a16="http://schemas.microsoft.com/office/drawing/2014/main" id="{00000000-0008-0000-0F00-000034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09" name="正方形/長方形 308">
          <a:extLst>
            <a:ext uri="{FF2B5EF4-FFF2-40B4-BE49-F238E27FC236}">
              <a16:creationId xmlns:a16="http://schemas.microsoft.com/office/drawing/2014/main" id="{00000000-0008-0000-0F00-000035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10" name="テキスト ボックス 309">
          <a:extLst>
            <a:ext uri="{FF2B5EF4-FFF2-40B4-BE49-F238E27FC236}">
              <a16:creationId xmlns:a16="http://schemas.microsoft.com/office/drawing/2014/main" id="{00000000-0008-0000-0F00-000036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11" name="直線コネクタ 310">
          <a:extLst>
            <a:ext uri="{FF2B5EF4-FFF2-40B4-BE49-F238E27FC236}">
              <a16:creationId xmlns:a16="http://schemas.microsoft.com/office/drawing/2014/main" id="{00000000-0008-0000-0F00-000037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12" name="直線コネクタ 311">
          <a:extLst>
            <a:ext uri="{FF2B5EF4-FFF2-40B4-BE49-F238E27FC236}">
              <a16:creationId xmlns:a16="http://schemas.microsoft.com/office/drawing/2014/main" id="{00000000-0008-0000-0F00-00003801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313" name="テキスト ボックス 312">
          <a:extLst>
            <a:ext uri="{FF2B5EF4-FFF2-40B4-BE49-F238E27FC236}">
              <a16:creationId xmlns:a16="http://schemas.microsoft.com/office/drawing/2014/main" id="{00000000-0008-0000-0F00-000039010000}"/>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14" name="直線コネクタ 313">
          <a:extLst>
            <a:ext uri="{FF2B5EF4-FFF2-40B4-BE49-F238E27FC236}">
              <a16:creationId xmlns:a16="http://schemas.microsoft.com/office/drawing/2014/main" id="{00000000-0008-0000-0F00-00003A01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315" name="テキスト ボックス 314">
          <a:extLst>
            <a:ext uri="{FF2B5EF4-FFF2-40B4-BE49-F238E27FC236}">
              <a16:creationId xmlns:a16="http://schemas.microsoft.com/office/drawing/2014/main" id="{00000000-0008-0000-0F00-00003B010000}"/>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16" name="直線コネクタ 315">
          <a:extLst>
            <a:ext uri="{FF2B5EF4-FFF2-40B4-BE49-F238E27FC236}">
              <a16:creationId xmlns:a16="http://schemas.microsoft.com/office/drawing/2014/main" id="{00000000-0008-0000-0F00-00003C01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317" name="テキスト ボックス 316">
          <a:extLst>
            <a:ext uri="{FF2B5EF4-FFF2-40B4-BE49-F238E27FC236}">
              <a16:creationId xmlns:a16="http://schemas.microsoft.com/office/drawing/2014/main" id="{00000000-0008-0000-0F00-00003D010000}"/>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18" name="直線コネクタ 317">
          <a:extLst>
            <a:ext uri="{FF2B5EF4-FFF2-40B4-BE49-F238E27FC236}">
              <a16:creationId xmlns:a16="http://schemas.microsoft.com/office/drawing/2014/main" id="{00000000-0008-0000-0F00-00003E01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319" name="テキスト ボックス 318">
          <a:extLst>
            <a:ext uri="{FF2B5EF4-FFF2-40B4-BE49-F238E27FC236}">
              <a16:creationId xmlns:a16="http://schemas.microsoft.com/office/drawing/2014/main" id="{00000000-0008-0000-0F00-00003F010000}"/>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20" name="直線コネクタ 319">
          <a:extLst>
            <a:ext uri="{FF2B5EF4-FFF2-40B4-BE49-F238E27FC236}">
              <a16:creationId xmlns:a16="http://schemas.microsoft.com/office/drawing/2014/main" id="{00000000-0008-0000-0F00-00004001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321" name="テキスト ボックス 320">
          <a:extLst>
            <a:ext uri="{FF2B5EF4-FFF2-40B4-BE49-F238E27FC236}">
              <a16:creationId xmlns:a16="http://schemas.microsoft.com/office/drawing/2014/main" id="{00000000-0008-0000-0F00-000041010000}"/>
            </a:ext>
          </a:extLst>
        </xdr:cNvPr>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22" name="直線コネクタ 321">
          <a:extLst>
            <a:ext uri="{FF2B5EF4-FFF2-40B4-BE49-F238E27FC236}">
              <a16:creationId xmlns:a16="http://schemas.microsoft.com/office/drawing/2014/main" id="{00000000-0008-0000-0F00-00004201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323" name="テキスト ボックス 322">
          <a:extLst>
            <a:ext uri="{FF2B5EF4-FFF2-40B4-BE49-F238E27FC236}">
              <a16:creationId xmlns:a16="http://schemas.microsoft.com/office/drawing/2014/main" id="{00000000-0008-0000-0F00-000043010000}"/>
            </a:ext>
          </a:extLst>
        </xdr:cNvPr>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24" name="直線コネクタ 323">
          <a:extLst>
            <a:ext uri="{FF2B5EF4-FFF2-40B4-BE49-F238E27FC236}">
              <a16:creationId xmlns:a16="http://schemas.microsoft.com/office/drawing/2014/main" id="{00000000-0008-0000-0F00-000044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25" name="テキスト ボックス 324">
          <a:extLst>
            <a:ext uri="{FF2B5EF4-FFF2-40B4-BE49-F238E27FC236}">
              <a16:creationId xmlns:a16="http://schemas.microsoft.com/office/drawing/2014/main" id="{00000000-0008-0000-0F00-000045010000}"/>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26" name="【一般廃棄物処理施設】&#10;一人当たり有形固定資産（償却資産）額グラフ枠">
          <a:extLst>
            <a:ext uri="{FF2B5EF4-FFF2-40B4-BE49-F238E27FC236}">
              <a16:creationId xmlns:a16="http://schemas.microsoft.com/office/drawing/2014/main" id="{00000000-0008-0000-0F00-000046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49315</xdr:rowOff>
    </xdr:from>
    <xdr:to>
      <xdr:col>116</xdr:col>
      <xdr:colOff>62864</xdr:colOff>
      <xdr:row>42</xdr:row>
      <xdr:rowOff>53125</xdr:rowOff>
    </xdr:to>
    <xdr:cxnSp macro="">
      <xdr:nvCxnSpPr>
        <xdr:cNvPr id="327" name="直線コネクタ 326">
          <a:extLst>
            <a:ext uri="{FF2B5EF4-FFF2-40B4-BE49-F238E27FC236}">
              <a16:creationId xmlns:a16="http://schemas.microsoft.com/office/drawing/2014/main" id="{00000000-0008-0000-0F00-000047010000}"/>
            </a:ext>
          </a:extLst>
        </xdr:cNvPr>
        <xdr:cNvCxnSpPr/>
      </xdr:nvCxnSpPr>
      <xdr:spPr>
        <a:xfrm flipV="1">
          <a:off x="22160864" y="5878615"/>
          <a:ext cx="0" cy="1375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56952</xdr:rowOff>
    </xdr:from>
    <xdr:ext cx="534377" cy="259045"/>
    <xdr:sp macro="" textlink="">
      <xdr:nvSpPr>
        <xdr:cNvPr id="328" name="【一般廃棄物処理施設】&#10;一人当たり有形固定資産（償却資産）額最小値テキスト">
          <a:extLst>
            <a:ext uri="{FF2B5EF4-FFF2-40B4-BE49-F238E27FC236}">
              <a16:creationId xmlns:a16="http://schemas.microsoft.com/office/drawing/2014/main" id="{00000000-0008-0000-0F00-000048010000}"/>
            </a:ext>
          </a:extLst>
        </xdr:cNvPr>
        <xdr:cNvSpPr txBox="1"/>
      </xdr:nvSpPr>
      <xdr:spPr>
        <a:xfrm>
          <a:off x="22199600" y="7257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53125</xdr:rowOff>
    </xdr:from>
    <xdr:to>
      <xdr:col>116</xdr:col>
      <xdr:colOff>152400</xdr:colOff>
      <xdr:row>42</xdr:row>
      <xdr:rowOff>53125</xdr:rowOff>
    </xdr:to>
    <xdr:cxnSp macro="">
      <xdr:nvCxnSpPr>
        <xdr:cNvPr id="329" name="直線コネクタ 328">
          <a:extLst>
            <a:ext uri="{FF2B5EF4-FFF2-40B4-BE49-F238E27FC236}">
              <a16:creationId xmlns:a16="http://schemas.microsoft.com/office/drawing/2014/main" id="{00000000-0008-0000-0F00-000049010000}"/>
            </a:ext>
          </a:extLst>
        </xdr:cNvPr>
        <xdr:cNvCxnSpPr/>
      </xdr:nvCxnSpPr>
      <xdr:spPr>
        <a:xfrm>
          <a:off x="22072600" y="7254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167442</xdr:rowOff>
    </xdr:from>
    <xdr:ext cx="599010" cy="259045"/>
    <xdr:sp macro="" textlink="">
      <xdr:nvSpPr>
        <xdr:cNvPr id="330" name="【一般廃棄物処理施設】&#10;一人当たり有形固定資産（償却資産）額最大値テキスト">
          <a:extLst>
            <a:ext uri="{FF2B5EF4-FFF2-40B4-BE49-F238E27FC236}">
              <a16:creationId xmlns:a16="http://schemas.microsoft.com/office/drawing/2014/main" id="{00000000-0008-0000-0F00-00004A010000}"/>
            </a:ext>
          </a:extLst>
        </xdr:cNvPr>
        <xdr:cNvSpPr txBox="1"/>
      </xdr:nvSpPr>
      <xdr:spPr>
        <a:xfrm>
          <a:off x="22199600" y="5653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49315</xdr:rowOff>
    </xdr:from>
    <xdr:to>
      <xdr:col>116</xdr:col>
      <xdr:colOff>152400</xdr:colOff>
      <xdr:row>34</xdr:row>
      <xdr:rowOff>49315</xdr:rowOff>
    </xdr:to>
    <xdr:cxnSp macro="">
      <xdr:nvCxnSpPr>
        <xdr:cNvPr id="331" name="直線コネクタ 330">
          <a:extLst>
            <a:ext uri="{FF2B5EF4-FFF2-40B4-BE49-F238E27FC236}">
              <a16:creationId xmlns:a16="http://schemas.microsoft.com/office/drawing/2014/main" id="{00000000-0008-0000-0F00-00004B010000}"/>
            </a:ext>
          </a:extLst>
        </xdr:cNvPr>
        <xdr:cNvCxnSpPr/>
      </xdr:nvCxnSpPr>
      <xdr:spPr>
        <a:xfrm>
          <a:off x="22072600" y="5878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68154</xdr:rowOff>
    </xdr:from>
    <xdr:ext cx="599010" cy="259045"/>
    <xdr:sp macro="" textlink="">
      <xdr:nvSpPr>
        <xdr:cNvPr id="332" name="【一般廃棄物処理施設】&#10;一人当たり有形固定資産（償却資産）額平均値テキスト">
          <a:extLst>
            <a:ext uri="{FF2B5EF4-FFF2-40B4-BE49-F238E27FC236}">
              <a16:creationId xmlns:a16="http://schemas.microsoft.com/office/drawing/2014/main" id="{00000000-0008-0000-0F00-00004C010000}"/>
            </a:ext>
          </a:extLst>
        </xdr:cNvPr>
        <xdr:cNvSpPr txBox="1"/>
      </xdr:nvSpPr>
      <xdr:spPr>
        <a:xfrm>
          <a:off x="22199600" y="67547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45277</xdr:rowOff>
    </xdr:from>
    <xdr:to>
      <xdr:col>116</xdr:col>
      <xdr:colOff>114300</xdr:colOff>
      <xdr:row>40</xdr:row>
      <xdr:rowOff>146877</xdr:rowOff>
    </xdr:to>
    <xdr:sp macro="" textlink="">
      <xdr:nvSpPr>
        <xdr:cNvPr id="333" name="フローチャート: 判断 332">
          <a:extLst>
            <a:ext uri="{FF2B5EF4-FFF2-40B4-BE49-F238E27FC236}">
              <a16:creationId xmlns:a16="http://schemas.microsoft.com/office/drawing/2014/main" id="{00000000-0008-0000-0F00-00004D010000}"/>
            </a:ext>
          </a:extLst>
        </xdr:cNvPr>
        <xdr:cNvSpPr/>
      </xdr:nvSpPr>
      <xdr:spPr>
        <a:xfrm>
          <a:off x="22110700" y="690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123414</xdr:rowOff>
    </xdr:from>
    <xdr:to>
      <xdr:col>112</xdr:col>
      <xdr:colOff>38100</xdr:colOff>
      <xdr:row>41</xdr:row>
      <xdr:rowOff>53564</xdr:rowOff>
    </xdr:to>
    <xdr:sp macro="" textlink="">
      <xdr:nvSpPr>
        <xdr:cNvPr id="334" name="フローチャート: 判断 333">
          <a:extLst>
            <a:ext uri="{FF2B5EF4-FFF2-40B4-BE49-F238E27FC236}">
              <a16:creationId xmlns:a16="http://schemas.microsoft.com/office/drawing/2014/main" id="{00000000-0008-0000-0F00-00004E010000}"/>
            </a:ext>
          </a:extLst>
        </xdr:cNvPr>
        <xdr:cNvSpPr/>
      </xdr:nvSpPr>
      <xdr:spPr>
        <a:xfrm>
          <a:off x="21272500" y="6981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902</xdr:rowOff>
    </xdr:from>
    <xdr:to>
      <xdr:col>107</xdr:col>
      <xdr:colOff>101600</xdr:colOff>
      <xdr:row>41</xdr:row>
      <xdr:rowOff>102502</xdr:rowOff>
    </xdr:to>
    <xdr:sp macro="" textlink="">
      <xdr:nvSpPr>
        <xdr:cNvPr id="335" name="フローチャート: 判断 334">
          <a:extLst>
            <a:ext uri="{FF2B5EF4-FFF2-40B4-BE49-F238E27FC236}">
              <a16:creationId xmlns:a16="http://schemas.microsoft.com/office/drawing/2014/main" id="{00000000-0008-0000-0F00-00004F010000}"/>
            </a:ext>
          </a:extLst>
        </xdr:cNvPr>
        <xdr:cNvSpPr/>
      </xdr:nvSpPr>
      <xdr:spPr>
        <a:xfrm>
          <a:off x="20383500" y="703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36" name="テキスト ボックス 335">
          <a:extLst>
            <a:ext uri="{FF2B5EF4-FFF2-40B4-BE49-F238E27FC236}">
              <a16:creationId xmlns:a16="http://schemas.microsoft.com/office/drawing/2014/main" id="{00000000-0008-0000-0F00-000050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37" name="テキスト ボックス 336">
          <a:extLst>
            <a:ext uri="{FF2B5EF4-FFF2-40B4-BE49-F238E27FC236}">
              <a16:creationId xmlns:a16="http://schemas.microsoft.com/office/drawing/2014/main" id="{00000000-0008-0000-0F00-000051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38" name="テキスト ボックス 337">
          <a:extLst>
            <a:ext uri="{FF2B5EF4-FFF2-40B4-BE49-F238E27FC236}">
              <a16:creationId xmlns:a16="http://schemas.microsoft.com/office/drawing/2014/main" id="{00000000-0008-0000-0F00-000052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39" name="テキスト ボックス 338">
          <a:extLst>
            <a:ext uri="{FF2B5EF4-FFF2-40B4-BE49-F238E27FC236}">
              <a16:creationId xmlns:a16="http://schemas.microsoft.com/office/drawing/2014/main" id="{00000000-0008-0000-0F00-000053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40" name="テキスト ボックス 339">
          <a:extLst>
            <a:ext uri="{FF2B5EF4-FFF2-40B4-BE49-F238E27FC236}">
              <a16:creationId xmlns:a16="http://schemas.microsoft.com/office/drawing/2014/main" id="{00000000-0008-0000-0F00-000054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9643</xdr:rowOff>
    </xdr:from>
    <xdr:to>
      <xdr:col>116</xdr:col>
      <xdr:colOff>114300</xdr:colOff>
      <xdr:row>41</xdr:row>
      <xdr:rowOff>111243</xdr:rowOff>
    </xdr:to>
    <xdr:sp macro="" textlink="">
      <xdr:nvSpPr>
        <xdr:cNvPr id="341" name="楕円 340">
          <a:extLst>
            <a:ext uri="{FF2B5EF4-FFF2-40B4-BE49-F238E27FC236}">
              <a16:creationId xmlns:a16="http://schemas.microsoft.com/office/drawing/2014/main" id="{00000000-0008-0000-0F00-000055010000}"/>
            </a:ext>
          </a:extLst>
        </xdr:cNvPr>
        <xdr:cNvSpPr/>
      </xdr:nvSpPr>
      <xdr:spPr>
        <a:xfrm>
          <a:off x="22110700" y="7039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159520</xdr:rowOff>
    </xdr:from>
    <xdr:ext cx="599010" cy="259045"/>
    <xdr:sp macro="" textlink="">
      <xdr:nvSpPr>
        <xdr:cNvPr id="342" name="【一般廃棄物処理施設】&#10;一人当たり有形固定資産（償却資産）額該当値テキスト">
          <a:extLst>
            <a:ext uri="{FF2B5EF4-FFF2-40B4-BE49-F238E27FC236}">
              <a16:creationId xmlns:a16="http://schemas.microsoft.com/office/drawing/2014/main" id="{00000000-0008-0000-0F00-000056010000}"/>
            </a:ext>
          </a:extLst>
        </xdr:cNvPr>
        <xdr:cNvSpPr txBox="1"/>
      </xdr:nvSpPr>
      <xdr:spPr>
        <a:xfrm>
          <a:off x="22199600" y="7017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34387</xdr:rowOff>
    </xdr:from>
    <xdr:to>
      <xdr:col>112</xdr:col>
      <xdr:colOff>38100</xdr:colOff>
      <xdr:row>41</xdr:row>
      <xdr:rowOff>135987</xdr:rowOff>
    </xdr:to>
    <xdr:sp macro="" textlink="">
      <xdr:nvSpPr>
        <xdr:cNvPr id="343" name="楕円 342">
          <a:extLst>
            <a:ext uri="{FF2B5EF4-FFF2-40B4-BE49-F238E27FC236}">
              <a16:creationId xmlns:a16="http://schemas.microsoft.com/office/drawing/2014/main" id="{00000000-0008-0000-0F00-000057010000}"/>
            </a:ext>
          </a:extLst>
        </xdr:cNvPr>
        <xdr:cNvSpPr/>
      </xdr:nvSpPr>
      <xdr:spPr>
        <a:xfrm>
          <a:off x="21272500" y="7063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60443</xdr:rowOff>
    </xdr:from>
    <xdr:to>
      <xdr:col>116</xdr:col>
      <xdr:colOff>63500</xdr:colOff>
      <xdr:row>41</xdr:row>
      <xdr:rowOff>85187</xdr:rowOff>
    </xdr:to>
    <xdr:cxnSp macro="">
      <xdr:nvCxnSpPr>
        <xdr:cNvPr id="344" name="直線コネクタ 343">
          <a:extLst>
            <a:ext uri="{FF2B5EF4-FFF2-40B4-BE49-F238E27FC236}">
              <a16:creationId xmlns:a16="http://schemas.microsoft.com/office/drawing/2014/main" id="{00000000-0008-0000-0F00-000058010000}"/>
            </a:ext>
          </a:extLst>
        </xdr:cNvPr>
        <xdr:cNvCxnSpPr/>
      </xdr:nvCxnSpPr>
      <xdr:spPr>
        <a:xfrm flipV="1">
          <a:off x="21323300" y="7089893"/>
          <a:ext cx="838200" cy="24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38378</xdr:rowOff>
    </xdr:from>
    <xdr:to>
      <xdr:col>107</xdr:col>
      <xdr:colOff>101600</xdr:colOff>
      <xdr:row>40</xdr:row>
      <xdr:rowOff>139978</xdr:rowOff>
    </xdr:to>
    <xdr:sp macro="" textlink="">
      <xdr:nvSpPr>
        <xdr:cNvPr id="345" name="楕円 344">
          <a:extLst>
            <a:ext uri="{FF2B5EF4-FFF2-40B4-BE49-F238E27FC236}">
              <a16:creationId xmlns:a16="http://schemas.microsoft.com/office/drawing/2014/main" id="{00000000-0008-0000-0F00-000059010000}"/>
            </a:ext>
          </a:extLst>
        </xdr:cNvPr>
        <xdr:cNvSpPr/>
      </xdr:nvSpPr>
      <xdr:spPr>
        <a:xfrm>
          <a:off x="20383500" y="6896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89178</xdr:rowOff>
    </xdr:from>
    <xdr:to>
      <xdr:col>111</xdr:col>
      <xdr:colOff>177800</xdr:colOff>
      <xdr:row>41</xdr:row>
      <xdr:rowOff>85187</xdr:rowOff>
    </xdr:to>
    <xdr:cxnSp macro="">
      <xdr:nvCxnSpPr>
        <xdr:cNvPr id="346" name="直線コネクタ 345">
          <a:extLst>
            <a:ext uri="{FF2B5EF4-FFF2-40B4-BE49-F238E27FC236}">
              <a16:creationId xmlns:a16="http://schemas.microsoft.com/office/drawing/2014/main" id="{00000000-0008-0000-0F00-00005A010000}"/>
            </a:ext>
          </a:extLst>
        </xdr:cNvPr>
        <xdr:cNvCxnSpPr/>
      </xdr:nvCxnSpPr>
      <xdr:spPr>
        <a:xfrm>
          <a:off x="20434300" y="6947178"/>
          <a:ext cx="889000" cy="167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70091</xdr:rowOff>
    </xdr:from>
    <xdr:ext cx="599010" cy="259045"/>
    <xdr:sp macro="" textlink="">
      <xdr:nvSpPr>
        <xdr:cNvPr id="347" name="n_1aveValue【一般廃棄物処理施設】&#10;一人当たり有形固定資産（償却資産）額">
          <a:extLst>
            <a:ext uri="{FF2B5EF4-FFF2-40B4-BE49-F238E27FC236}">
              <a16:creationId xmlns:a16="http://schemas.microsoft.com/office/drawing/2014/main" id="{00000000-0008-0000-0F00-00005B010000}"/>
            </a:ext>
          </a:extLst>
        </xdr:cNvPr>
        <xdr:cNvSpPr txBox="1"/>
      </xdr:nvSpPr>
      <xdr:spPr>
        <a:xfrm>
          <a:off x="21011095" y="6756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93629</xdr:rowOff>
    </xdr:from>
    <xdr:ext cx="599010" cy="259045"/>
    <xdr:sp macro="" textlink="">
      <xdr:nvSpPr>
        <xdr:cNvPr id="348" name="n_2aveValue【一般廃棄物処理施設】&#10;一人当たり有形固定資産（償却資産）額">
          <a:extLst>
            <a:ext uri="{FF2B5EF4-FFF2-40B4-BE49-F238E27FC236}">
              <a16:creationId xmlns:a16="http://schemas.microsoft.com/office/drawing/2014/main" id="{00000000-0008-0000-0F00-00005C010000}"/>
            </a:ext>
          </a:extLst>
        </xdr:cNvPr>
        <xdr:cNvSpPr txBox="1"/>
      </xdr:nvSpPr>
      <xdr:spPr>
        <a:xfrm>
          <a:off x="20134795" y="7123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41</xdr:row>
      <xdr:rowOff>127114</xdr:rowOff>
    </xdr:from>
    <xdr:ext cx="599010" cy="259045"/>
    <xdr:sp macro="" textlink="">
      <xdr:nvSpPr>
        <xdr:cNvPr id="349" name="n_1mainValue【一般廃棄物処理施設】&#10;一人当たり有形固定資産（償却資産）額">
          <a:extLst>
            <a:ext uri="{FF2B5EF4-FFF2-40B4-BE49-F238E27FC236}">
              <a16:creationId xmlns:a16="http://schemas.microsoft.com/office/drawing/2014/main" id="{00000000-0008-0000-0F00-00005D010000}"/>
            </a:ext>
          </a:extLst>
        </xdr:cNvPr>
        <xdr:cNvSpPr txBox="1"/>
      </xdr:nvSpPr>
      <xdr:spPr>
        <a:xfrm>
          <a:off x="21011095" y="7156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156505</xdr:rowOff>
    </xdr:from>
    <xdr:ext cx="599010" cy="259045"/>
    <xdr:sp macro="" textlink="">
      <xdr:nvSpPr>
        <xdr:cNvPr id="350" name="n_2mainValue【一般廃棄物処理施設】&#10;一人当たり有形固定資産（償却資産）額">
          <a:extLst>
            <a:ext uri="{FF2B5EF4-FFF2-40B4-BE49-F238E27FC236}">
              <a16:creationId xmlns:a16="http://schemas.microsoft.com/office/drawing/2014/main" id="{00000000-0008-0000-0F00-00005E010000}"/>
            </a:ext>
          </a:extLst>
        </xdr:cNvPr>
        <xdr:cNvSpPr txBox="1"/>
      </xdr:nvSpPr>
      <xdr:spPr>
        <a:xfrm>
          <a:off x="20134795" y="6671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51" name="正方形/長方形 350">
          <a:extLst>
            <a:ext uri="{FF2B5EF4-FFF2-40B4-BE49-F238E27FC236}">
              <a16:creationId xmlns:a16="http://schemas.microsoft.com/office/drawing/2014/main" id="{00000000-0008-0000-0F00-00005F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52" name="正方形/長方形 351">
          <a:extLst>
            <a:ext uri="{FF2B5EF4-FFF2-40B4-BE49-F238E27FC236}">
              <a16:creationId xmlns:a16="http://schemas.microsoft.com/office/drawing/2014/main" id="{00000000-0008-0000-0F00-000060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53" name="正方形/長方形 352">
          <a:extLst>
            <a:ext uri="{FF2B5EF4-FFF2-40B4-BE49-F238E27FC236}">
              <a16:creationId xmlns:a16="http://schemas.microsoft.com/office/drawing/2014/main" id="{00000000-0008-0000-0F00-000061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54" name="正方形/長方形 353">
          <a:extLst>
            <a:ext uri="{FF2B5EF4-FFF2-40B4-BE49-F238E27FC236}">
              <a16:creationId xmlns:a16="http://schemas.microsoft.com/office/drawing/2014/main" id="{00000000-0008-0000-0F00-000062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55" name="正方形/長方形 354">
          <a:extLst>
            <a:ext uri="{FF2B5EF4-FFF2-40B4-BE49-F238E27FC236}">
              <a16:creationId xmlns:a16="http://schemas.microsoft.com/office/drawing/2014/main" id="{00000000-0008-0000-0F00-000063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56" name="正方形/長方形 355">
          <a:extLst>
            <a:ext uri="{FF2B5EF4-FFF2-40B4-BE49-F238E27FC236}">
              <a16:creationId xmlns:a16="http://schemas.microsoft.com/office/drawing/2014/main" id="{00000000-0008-0000-0F00-000064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57" name="正方形/長方形 356">
          <a:extLst>
            <a:ext uri="{FF2B5EF4-FFF2-40B4-BE49-F238E27FC236}">
              <a16:creationId xmlns:a16="http://schemas.microsoft.com/office/drawing/2014/main" id="{00000000-0008-0000-0F00-000065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58" name="正方形/長方形 357">
          <a:extLst>
            <a:ext uri="{FF2B5EF4-FFF2-40B4-BE49-F238E27FC236}">
              <a16:creationId xmlns:a16="http://schemas.microsoft.com/office/drawing/2014/main" id="{00000000-0008-0000-0F00-000066010000}"/>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59" name="正方形/長方形 358">
          <a:extLst>
            <a:ext uri="{FF2B5EF4-FFF2-40B4-BE49-F238E27FC236}">
              <a16:creationId xmlns:a16="http://schemas.microsoft.com/office/drawing/2014/main" id="{00000000-0008-0000-0F00-000067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60" name="正方形/長方形 359">
          <a:extLst>
            <a:ext uri="{FF2B5EF4-FFF2-40B4-BE49-F238E27FC236}">
              <a16:creationId xmlns:a16="http://schemas.microsoft.com/office/drawing/2014/main" id="{00000000-0008-0000-0F00-000068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61" name="正方形/長方形 360">
          <a:extLst>
            <a:ext uri="{FF2B5EF4-FFF2-40B4-BE49-F238E27FC236}">
              <a16:creationId xmlns:a16="http://schemas.microsoft.com/office/drawing/2014/main" id="{00000000-0008-0000-0F00-000069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62" name="正方形/長方形 361">
          <a:extLst>
            <a:ext uri="{FF2B5EF4-FFF2-40B4-BE49-F238E27FC236}">
              <a16:creationId xmlns:a16="http://schemas.microsoft.com/office/drawing/2014/main" id="{00000000-0008-0000-0F00-00006A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63" name="正方形/長方形 362">
          <a:extLst>
            <a:ext uri="{FF2B5EF4-FFF2-40B4-BE49-F238E27FC236}">
              <a16:creationId xmlns:a16="http://schemas.microsoft.com/office/drawing/2014/main" id="{00000000-0008-0000-0F00-00006B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64" name="正方形/長方形 363">
          <a:extLst>
            <a:ext uri="{FF2B5EF4-FFF2-40B4-BE49-F238E27FC236}">
              <a16:creationId xmlns:a16="http://schemas.microsoft.com/office/drawing/2014/main" id="{00000000-0008-0000-0F00-00006C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65" name="正方形/長方形 364">
          <a:extLst>
            <a:ext uri="{FF2B5EF4-FFF2-40B4-BE49-F238E27FC236}">
              <a16:creationId xmlns:a16="http://schemas.microsoft.com/office/drawing/2014/main" id="{00000000-0008-0000-0F00-00006D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66" name="正方形/長方形 365">
          <a:extLst>
            <a:ext uri="{FF2B5EF4-FFF2-40B4-BE49-F238E27FC236}">
              <a16:creationId xmlns:a16="http://schemas.microsoft.com/office/drawing/2014/main" id="{00000000-0008-0000-0F00-00006E010000}"/>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67" name="正方形/長方形 366">
          <a:extLst>
            <a:ext uri="{FF2B5EF4-FFF2-40B4-BE49-F238E27FC236}">
              <a16:creationId xmlns:a16="http://schemas.microsoft.com/office/drawing/2014/main" id="{00000000-0008-0000-0F00-00006F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68" name="正方形/長方形 367">
          <a:extLst>
            <a:ext uri="{FF2B5EF4-FFF2-40B4-BE49-F238E27FC236}">
              <a16:creationId xmlns:a16="http://schemas.microsoft.com/office/drawing/2014/main" id="{00000000-0008-0000-0F00-000070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69" name="正方形/長方形 368">
          <a:extLst>
            <a:ext uri="{FF2B5EF4-FFF2-40B4-BE49-F238E27FC236}">
              <a16:creationId xmlns:a16="http://schemas.microsoft.com/office/drawing/2014/main" id="{00000000-0008-0000-0F00-000071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70" name="正方形/長方形 369">
          <a:extLst>
            <a:ext uri="{FF2B5EF4-FFF2-40B4-BE49-F238E27FC236}">
              <a16:creationId xmlns:a16="http://schemas.microsoft.com/office/drawing/2014/main" id="{00000000-0008-0000-0F00-000072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71" name="正方形/長方形 370">
          <a:extLst>
            <a:ext uri="{FF2B5EF4-FFF2-40B4-BE49-F238E27FC236}">
              <a16:creationId xmlns:a16="http://schemas.microsoft.com/office/drawing/2014/main" id="{00000000-0008-0000-0F00-000073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72" name="正方形/長方形 371">
          <a:extLst>
            <a:ext uri="{FF2B5EF4-FFF2-40B4-BE49-F238E27FC236}">
              <a16:creationId xmlns:a16="http://schemas.microsoft.com/office/drawing/2014/main" id="{00000000-0008-0000-0F00-000074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73" name="正方形/長方形 372">
          <a:extLst>
            <a:ext uri="{FF2B5EF4-FFF2-40B4-BE49-F238E27FC236}">
              <a16:creationId xmlns:a16="http://schemas.microsoft.com/office/drawing/2014/main" id="{00000000-0008-0000-0F00-000075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74" name="正方形/長方形 373">
          <a:extLst>
            <a:ext uri="{FF2B5EF4-FFF2-40B4-BE49-F238E27FC236}">
              <a16:creationId xmlns:a16="http://schemas.microsoft.com/office/drawing/2014/main" id="{00000000-0008-0000-0F00-000076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75" name="テキスト ボックス 374">
          <a:extLst>
            <a:ext uri="{FF2B5EF4-FFF2-40B4-BE49-F238E27FC236}">
              <a16:creationId xmlns:a16="http://schemas.microsoft.com/office/drawing/2014/main" id="{00000000-0008-0000-0F00-000077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76" name="直線コネクタ 375">
          <a:extLst>
            <a:ext uri="{FF2B5EF4-FFF2-40B4-BE49-F238E27FC236}">
              <a16:creationId xmlns:a16="http://schemas.microsoft.com/office/drawing/2014/main" id="{00000000-0008-0000-0F00-000078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377" name="直線コネクタ 376">
          <a:extLst>
            <a:ext uri="{FF2B5EF4-FFF2-40B4-BE49-F238E27FC236}">
              <a16:creationId xmlns:a16="http://schemas.microsoft.com/office/drawing/2014/main" id="{00000000-0008-0000-0F00-00007901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378" name="テキスト ボックス 377">
          <a:extLst>
            <a:ext uri="{FF2B5EF4-FFF2-40B4-BE49-F238E27FC236}">
              <a16:creationId xmlns:a16="http://schemas.microsoft.com/office/drawing/2014/main" id="{00000000-0008-0000-0F00-00007A01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379" name="直線コネクタ 378">
          <a:extLst>
            <a:ext uri="{FF2B5EF4-FFF2-40B4-BE49-F238E27FC236}">
              <a16:creationId xmlns:a16="http://schemas.microsoft.com/office/drawing/2014/main" id="{00000000-0008-0000-0F00-00007B01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380" name="テキスト ボックス 379">
          <a:extLst>
            <a:ext uri="{FF2B5EF4-FFF2-40B4-BE49-F238E27FC236}">
              <a16:creationId xmlns:a16="http://schemas.microsoft.com/office/drawing/2014/main" id="{00000000-0008-0000-0F00-00007C01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381" name="直線コネクタ 380">
          <a:extLst>
            <a:ext uri="{FF2B5EF4-FFF2-40B4-BE49-F238E27FC236}">
              <a16:creationId xmlns:a16="http://schemas.microsoft.com/office/drawing/2014/main" id="{00000000-0008-0000-0F00-00007D01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382" name="テキスト ボックス 381">
          <a:extLst>
            <a:ext uri="{FF2B5EF4-FFF2-40B4-BE49-F238E27FC236}">
              <a16:creationId xmlns:a16="http://schemas.microsoft.com/office/drawing/2014/main" id="{00000000-0008-0000-0F00-00007E01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383" name="直線コネクタ 382">
          <a:extLst>
            <a:ext uri="{FF2B5EF4-FFF2-40B4-BE49-F238E27FC236}">
              <a16:creationId xmlns:a16="http://schemas.microsoft.com/office/drawing/2014/main" id="{00000000-0008-0000-0F00-00007F01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384" name="テキスト ボックス 383">
          <a:extLst>
            <a:ext uri="{FF2B5EF4-FFF2-40B4-BE49-F238E27FC236}">
              <a16:creationId xmlns:a16="http://schemas.microsoft.com/office/drawing/2014/main" id="{00000000-0008-0000-0F00-00008001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385" name="直線コネクタ 384">
          <a:extLst>
            <a:ext uri="{FF2B5EF4-FFF2-40B4-BE49-F238E27FC236}">
              <a16:creationId xmlns:a16="http://schemas.microsoft.com/office/drawing/2014/main" id="{00000000-0008-0000-0F00-00008101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386" name="テキスト ボックス 385">
          <a:extLst>
            <a:ext uri="{FF2B5EF4-FFF2-40B4-BE49-F238E27FC236}">
              <a16:creationId xmlns:a16="http://schemas.microsoft.com/office/drawing/2014/main" id="{00000000-0008-0000-0F00-00008201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387" name="直線コネクタ 386">
          <a:extLst>
            <a:ext uri="{FF2B5EF4-FFF2-40B4-BE49-F238E27FC236}">
              <a16:creationId xmlns:a16="http://schemas.microsoft.com/office/drawing/2014/main" id="{00000000-0008-0000-0F00-00008301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388" name="テキスト ボックス 387">
          <a:extLst>
            <a:ext uri="{FF2B5EF4-FFF2-40B4-BE49-F238E27FC236}">
              <a16:creationId xmlns:a16="http://schemas.microsoft.com/office/drawing/2014/main" id="{00000000-0008-0000-0F00-00008401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89" name="直線コネクタ 388">
          <a:extLst>
            <a:ext uri="{FF2B5EF4-FFF2-40B4-BE49-F238E27FC236}">
              <a16:creationId xmlns:a16="http://schemas.microsoft.com/office/drawing/2014/main" id="{00000000-0008-0000-0F00-00008501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390" name="テキスト ボックス 389">
          <a:extLst>
            <a:ext uri="{FF2B5EF4-FFF2-40B4-BE49-F238E27FC236}">
              <a16:creationId xmlns:a16="http://schemas.microsoft.com/office/drawing/2014/main" id="{00000000-0008-0000-0F00-00008601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391" name="【消防施設】&#10;有形固定資産減価償却率グラフ枠">
          <a:extLst>
            <a:ext uri="{FF2B5EF4-FFF2-40B4-BE49-F238E27FC236}">
              <a16:creationId xmlns:a16="http://schemas.microsoft.com/office/drawing/2014/main" id="{00000000-0008-0000-0F00-00008701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131173</xdr:rowOff>
    </xdr:from>
    <xdr:to>
      <xdr:col>85</xdr:col>
      <xdr:colOff>126364</xdr:colOff>
      <xdr:row>86</xdr:row>
      <xdr:rowOff>2177</xdr:rowOff>
    </xdr:to>
    <xdr:cxnSp macro="">
      <xdr:nvCxnSpPr>
        <xdr:cNvPr id="392" name="直線コネクタ 391">
          <a:extLst>
            <a:ext uri="{FF2B5EF4-FFF2-40B4-BE49-F238E27FC236}">
              <a16:creationId xmlns:a16="http://schemas.microsoft.com/office/drawing/2014/main" id="{00000000-0008-0000-0F00-000088010000}"/>
            </a:ext>
          </a:extLst>
        </xdr:cNvPr>
        <xdr:cNvCxnSpPr/>
      </xdr:nvCxnSpPr>
      <xdr:spPr>
        <a:xfrm flipV="1">
          <a:off x="16318864" y="13332823"/>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6004</xdr:rowOff>
    </xdr:from>
    <xdr:ext cx="405111" cy="259045"/>
    <xdr:sp macro="" textlink="">
      <xdr:nvSpPr>
        <xdr:cNvPr id="393" name="【消防施設】&#10;有形固定資産減価償却率最小値テキスト">
          <a:extLst>
            <a:ext uri="{FF2B5EF4-FFF2-40B4-BE49-F238E27FC236}">
              <a16:creationId xmlns:a16="http://schemas.microsoft.com/office/drawing/2014/main" id="{00000000-0008-0000-0F00-000089010000}"/>
            </a:ext>
          </a:extLst>
        </xdr:cNvPr>
        <xdr:cNvSpPr txBox="1"/>
      </xdr:nvSpPr>
      <xdr:spPr>
        <a:xfrm>
          <a:off x="16357600" y="14750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2177</xdr:rowOff>
    </xdr:from>
    <xdr:to>
      <xdr:col>86</xdr:col>
      <xdr:colOff>25400</xdr:colOff>
      <xdr:row>86</xdr:row>
      <xdr:rowOff>2177</xdr:rowOff>
    </xdr:to>
    <xdr:cxnSp macro="">
      <xdr:nvCxnSpPr>
        <xdr:cNvPr id="394" name="直線コネクタ 393">
          <a:extLst>
            <a:ext uri="{FF2B5EF4-FFF2-40B4-BE49-F238E27FC236}">
              <a16:creationId xmlns:a16="http://schemas.microsoft.com/office/drawing/2014/main" id="{00000000-0008-0000-0F00-00008A010000}"/>
            </a:ext>
          </a:extLst>
        </xdr:cNvPr>
        <xdr:cNvCxnSpPr/>
      </xdr:nvCxnSpPr>
      <xdr:spPr>
        <a:xfrm>
          <a:off x="16230600" y="1474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77850</xdr:rowOff>
    </xdr:from>
    <xdr:ext cx="405111" cy="259045"/>
    <xdr:sp macro="" textlink="">
      <xdr:nvSpPr>
        <xdr:cNvPr id="395" name="【消防施設】&#10;有形固定資産減価償却率最大値テキスト">
          <a:extLst>
            <a:ext uri="{FF2B5EF4-FFF2-40B4-BE49-F238E27FC236}">
              <a16:creationId xmlns:a16="http://schemas.microsoft.com/office/drawing/2014/main" id="{00000000-0008-0000-0F00-00008B010000}"/>
            </a:ext>
          </a:extLst>
        </xdr:cNvPr>
        <xdr:cNvSpPr txBox="1"/>
      </xdr:nvSpPr>
      <xdr:spPr>
        <a:xfrm>
          <a:off x="16357600" y="13108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131173</xdr:rowOff>
    </xdr:from>
    <xdr:to>
      <xdr:col>86</xdr:col>
      <xdr:colOff>25400</xdr:colOff>
      <xdr:row>77</xdr:row>
      <xdr:rowOff>131173</xdr:rowOff>
    </xdr:to>
    <xdr:cxnSp macro="">
      <xdr:nvCxnSpPr>
        <xdr:cNvPr id="396" name="直線コネクタ 395">
          <a:extLst>
            <a:ext uri="{FF2B5EF4-FFF2-40B4-BE49-F238E27FC236}">
              <a16:creationId xmlns:a16="http://schemas.microsoft.com/office/drawing/2014/main" id="{00000000-0008-0000-0F00-00008C010000}"/>
            </a:ext>
          </a:extLst>
        </xdr:cNvPr>
        <xdr:cNvCxnSpPr/>
      </xdr:nvCxnSpPr>
      <xdr:spPr>
        <a:xfrm>
          <a:off x="16230600" y="13332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4915</xdr:rowOff>
    </xdr:from>
    <xdr:ext cx="405111" cy="259045"/>
    <xdr:sp macro="" textlink="">
      <xdr:nvSpPr>
        <xdr:cNvPr id="397" name="【消防施設】&#10;有形固定資産減価償却率平均値テキスト">
          <a:extLst>
            <a:ext uri="{FF2B5EF4-FFF2-40B4-BE49-F238E27FC236}">
              <a16:creationId xmlns:a16="http://schemas.microsoft.com/office/drawing/2014/main" id="{00000000-0008-0000-0F00-00008D010000}"/>
            </a:ext>
          </a:extLst>
        </xdr:cNvPr>
        <xdr:cNvSpPr txBox="1"/>
      </xdr:nvSpPr>
      <xdr:spPr>
        <a:xfrm>
          <a:off x="16357600" y="137209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26488</xdr:rowOff>
    </xdr:from>
    <xdr:to>
      <xdr:col>85</xdr:col>
      <xdr:colOff>177800</xdr:colOff>
      <xdr:row>80</xdr:row>
      <xdr:rowOff>128088</xdr:rowOff>
    </xdr:to>
    <xdr:sp macro="" textlink="">
      <xdr:nvSpPr>
        <xdr:cNvPr id="398" name="フローチャート: 判断 397">
          <a:extLst>
            <a:ext uri="{FF2B5EF4-FFF2-40B4-BE49-F238E27FC236}">
              <a16:creationId xmlns:a16="http://schemas.microsoft.com/office/drawing/2014/main" id="{00000000-0008-0000-0F00-00008E010000}"/>
            </a:ext>
          </a:extLst>
        </xdr:cNvPr>
        <xdr:cNvSpPr/>
      </xdr:nvSpPr>
      <xdr:spPr>
        <a:xfrm>
          <a:off x="16268700" y="13742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34652</xdr:rowOff>
    </xdr:from>
    <xdr:to>
      <xdr:col>81</xdr:col>
      <xdr:colOff>101600</xdr:colOff>
      <xdr:row>81</xdr:row>
      <xdr:rowOff>136252</xdr:rowOff>
    </xdr:to>
    <xdr:sp macro="" textlink="">
      <xdr:nvSpPr>
        <xdr:cNvPr id="399" name="フローチャート: 判断 398">
          <a:extLst>
            <a:ext uri="{FF2B5EF4-FFF2-40B4-BE49-F238E27FC236}">
              <a16:creationId xmlns:a16="http://schemas.microsoft.com/office/drawing/2014/main" id="{00000000-0008-0000-0F00-00008F010000}"/>
            </a:ext>
          </a:extLst>
        </xdr:cNvPr>
        <xdr:cNvSpPr/>
      </xdr:nvSpPr>
      <xdr:spPr>
        <a:xfrm>
          <a:off x="15430500" y="1392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8527</xdr:rowOff>
    </xdr:from>
    <xdr:to>
      <xdr:col>76</xdr:col>
      <xdr:colOff>165100</xdr:colOff>
      <xdr:row>81</xdr:row>
      <xdr:rowOff>110127</xdr:rowOff>
    </xdr:to>
    <xdr:sp macro="" textlink="">
      <xdr:nvSpPr>
        <xdr:cNvPr id="400" name="フローチャート: 判断 399">
          <a:extLst>
            <a:ext uri="{FF2B5EF4-FFF2-40B4-BE49-F238E27FC236}">
              <a16:creationId xmlns:a16="http://schemas.microsoft.com/office/drawing/2014/main" id="{00000000-0008-0000-0F00-000090010000}"/>
            </a:ext>
          </a:extLst>
        </xdr:cNvPr>
        <xdr:cNvSpPr/>
      </xdr:nvSpPr>
      <xdr:spPr>
        <a:xfrm>
          <a:off x="14541500" y="1389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01" name="テキスト ボックス 400">
          <a:extLst>
            <a:ext uri="{FF2B5EF4-FFF2-40B4-BE49-F238E27FC236}">
              <a16:creationId xmlns:a16="http://schemas.microsoft.com/office/drawing/2014/main" id="{00000000-0008-0000-0F00-00009101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02" name="テキスト ボックス 401">
          <a:extLst>
            <a:ext uri="{FF2B5EF4-FFF2-40B4-BE49-F238E27FC236}">
              <a16:creationId xmlns:a16="http://schemas.microsoft.com/office/drawing/2014/main" id="{00000000-0008-0000-0F00-00009201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03" name="テキスト ボックス 402">
          <a:extLst>
            <a:ext uri="{FF2B5EF4-FFF2-40B4-BE49-F238E27FC236}">
              <a16:creationId xmlns:a16="http://schemas.microsoft.com/office/drawing/2014/main" id="{00000000-0008-0000-0F00-00009301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04" name="テキスト ボックス 403">
          <a:extLst>
            <a:ext uri="{FF2B5EF4-FFF2-40B4-BE49-F238E27FC236}">
              <a16:creationId xmlns:a16="http://schemas.microsoft.com/office/drawing/2014/main" id="{00000000-0008-0000-0F00-00009401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05" name="テキスト ボックス 404">
          <a:extLst>
            <a:ext uri="{FF2B5EF4-FFF2-40B4-BE49-F238E27FC236}">
              <a16:creationId xmlns:a16="http://schemas.microsoft.com/office/drawing/2014/main" id="{00000000-0008-0000-0F00-00009501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363</xdr:rowOff>
    </xdr:from>
    <xdr:to>
      <xdr:col>85</xdr:col>
      <xdr:colOff>177800</xdr:colOff>
      <xdr:row>79</xdr:row>
      <xdr:rowOff>101963</xdr:rowOff>
    </xdr:to>
    <xdr:sp macro="" textlink="">
      <xdr:nvSpPr>
        <xdr:cNvPr id="406" name="楕円 405">
          <a:extLst>
            <a:ext uri="{FF2B5EF4-FFF2-40B4-BE49-F238E27FC236}">
              <a16:creationId xmlns:a16="http://schemas.microsoft.com/office/drawing/2014/main" id="{00000000-0008-0000-0F00-000096010000}"/>
            </a:ext>
          </a:extLst>
        </xdr:cNvPr>
        <xdr:cNvSpPr/>
      </xdr:nvSpPr>
      <xdr:spPr>
        <a:xfrm>
          <a:off x="16268700" y="1354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23240</xdr:rowOff>
    </xdr:from>
    <xdr:ext cx="405111" cy="259045"/>
    <xdr:sp macro="" textlink="">
      <xdr:nvSpPr>
        <xdr:cNvPr id="407" name="【消防施設】&#10;有形固定資産減価償却率該当値テキスト">
          <a:extLst>
            <a:ext uri="{FF2B5EF4-FFF2-40B4-BE49-F238E27FC236}">
              <a16:creationId xmlns:a16="http://schemas.microsoft.com/office/drawing/2014/main" id="{00000000-0008-0000-0F00-000097010000}"/>
            </a:ext>
          </a:extLst>
        </xdr:cNvPr>
        <xdr:cNvSpPr txBox="1"/>
      </xdr:nvSpPr>
      <xdr:spPr>
        <a:xfrm>
          <a:off x="16357600" y="13396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3629</xdr:rowOff>
    </xdr:from>
    <xdr:to>
      <xdr:col>81</xdr:col>
      <xdr:colOff>101600</xdr:colOff>
      <xdr:row>79</xdr:row>
      <xdr:rowOff>105229</xdr:rowOff>
    </xdr:to>
    <xdr:sp macro="" textlink="">
      <xdr:nvSpPr>
        <xdr:cNvPr id="408" name="楕円 407">
          <a:extLst>
            <a:ext uri="{FF2B5EF4-FFF2-40B4-BE49-F238E27FC236}">
              <a16:creationId xmlns:a16="http://schemas.microsoft.com/office/drawing/2014/main" id="{00000000-0008-0000-0F00-000098010000}"/>
            </a:ext>
          </a:extLst>
        </xdr:cNvPr>
        <xdr:cNvSpPr/>
      </xdr:nvSpPr>
      <xdr:spPr>
        <a:xfrm>
          <a:off x="15430500" y="13548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51163</xdr:rowOff>
    </xdr:from>
    <xdr:to>
      <xdr:col>85</xdr:col>
      <xdr:colOff>127000</xdr:colOff>
      <xdr:row>79</xdr:row>
      <xdr:rowOff>54429</xdr:rowOff>
    </xdr:to>
    <xdr:cxnSp macro="">
      <xdr:nvCxnSpPr>
        <xdr:cNvPr id="409" name="直線コネクタ 408">
          <a:extLst>
            <a:ext uri="{FF2B5EF4-FFF2-40B4-BE49-F238E27FC236}">
              <a16:creationId xmlns:a16="http://schemas.microsoft.com/office/drawing/2014/main" id="{00000000-0008-0000-0F00-000099010000}"/>
            </a:ext>
          </a:extLst>
        </xdr:cNvPr>
        <xdr:cNvCxnSpPr/>
      </xdr:nvCxnSpPr>
      <xdr:spPr>
        <a:xfrm flipV="1">
          <a:off x="15481300" y="13595713"/>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1995</xdr:rowOff>
    </xdr:from>
    <xdr:to>
      <xdr:col>76</xdr:col>
      <xdr:colOff>165100</xdr:colOff>
      <xdr:row>83</xdr:row>
      <xdr:rowOff>103595</xdr:rowOff>
    </xdr:to>
    <xdr:sp macro="" textlink="">
      <xdr:nvSpPr>
        <xdr:cNvPr id="410" name="楕円 409">
          <a:extLst>
            <a:ext uri="{FF2B5EF4-FFF2-40B4-BE49-F238E27FC236}">
              <a16:creationId xmlns:a16="http://schemas.microsoft.com/office/drawing/2014/main" id="{00000000-0008-0000-0F00-00009A010000}"/>
            </a:ext>
          </a:extLst>
        </xdr:cNvPr>
        <xdr:cNvSpPr/>
      </xdr:nvSpPr>
      <xdr:spPr>
        <a:xfrm>
          <a:off x="14541500" y="1423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54429</xdr:rowOff>
    </xdr:from>
    <xdr:to>
      <xdr:col>81</xdr:col>
      <xdr:colOff>50800</xdr:colOff>
      <xdr:row>83</xdr:row>
      <xdr:rowOff>52795</xdr:rowOff>
    </xdr:to>
    <xdr:cxnSp macro="">
      <xdr:nvCxnSpPr>
        <xdr:cNvPr id="411" name="直線コネクタ 410">
          <a:extLst>
            <a:ext uri="{FF2B5EF4-FFF2-40B4-BE49-F238E27FC236}">
              <a16:creationId xmlns:a16="http://schemas.microsoft.com/office/drawing/2014/main" id="{00000000-0008-0000-0F00-00009B010000}"/>
            </a:ext>
          </a:extLst>
        </xdr:cNvPr>
        <xdr:cNvCxnSpPr/>
      </xdr:nvCxnSpPr>
      <xdr:spPr>
        <a:xfrm flipV="1">
          <a:off x="14592300" y="13598979"/>
          <a:ext cx="889000" cy="684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127379</xdr:rowOff>
    </xdr:from>
    <xdr:ext cx="405111" cy="259045"/>
    <xdr:sp macro="" textlink="">
      <xdr:nvSpPr>
        <xdr:cNvPr id="412" name="n_1aveValue【消防施設】&#10;有形固定資産減価償却率">
          <a:extLst>
            <a:ext uri="{FF2B5EF4-FFF2-40B4-BE49-F238E27FC236}">
              <a16:creationId xmlns:a16="http://schemas.microsoft.com/office/drawing/2014/main" id="{00000000-0008-0000-0F00-00009C010000}"/>
            </a:ext>
          </a:extLst>
        </xdr:cNvPr>
        <xdr:cNvSpPr txBox="1"/>
      </xdr:nvSpPr>
      <xdr:spPr>
        <a:xfrm>
          <a:off x="15266044" y="14014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126654</xdr:rowOff>
    </xdr:from>
    <xdr:ext cx="405111" cy="259045"/>
    <xdr:sp macro="" textlink="">
      <xdr:nvSpPr>
        <xdr:cNvPr id="413" name="n_2aveValue【消防施設】&#10;有形固定資産減価償却率">
          <a:extLst>
            <a:ext uri="{FF2B5EF4-FFF2-40B4-BE49-F238E27FC236}">
              <a16:creationId xmlns:a16="http://schemas.microsoft.com/office/drawing/2014/main" id="{00000000-0008-0000-0F00-00009D010000}"/>
            </a:ext>
          </a:extLst>
        </xdr:cNvPr>
        <xdr:cNvSpPr txBox="1"/>
      </xdr:nvSpPr>
      <xdr:spPr>
        <a:xfrm>
          <a:off x="14389744" y="1367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121756</xdr:rowOff>
    </xdr:from>
    <xdr:ext cx="405111" cy="259045"/>
    <xdr:sp macro="" textlink="">
      <xdr:nvSpPr>
        <xdr:cNvPr id="414" name="n_1mainValue【消防施設】&#10;有形固定資産減価償却率">
          <a:extLst>
            <a:ext uri="{FF2B5EF4-FFF2-40B4-BE49-F238E27FC236}">
              <a16:creationId xmlns:a16="http://schemas.microsoft.com/office/drawing/2014/main" id="{00000000-0008-0000-0F00-00009E010000}"/>
            </a:ext>
          </a:extLst>
        </xdr:cNvPr>
        <xdr:cNvSpPr txBox="1"/>
      </xdr:nvSpPr>
      <xdr:spPr>
        <a:xfrm>
          <a:off x="15266044" y="13323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94722</xdr:rowOff>
    </xdr:from>
    <xdr:ext cx="405111" cy="259045"/>
    <xdr:sp macro="" textlink="">
      <xdr:nvSpPr>
        <xdr:cNvPr id="415" name="n_2mainValue【消防施設】&#10;有形固定資産減価償却率">
          <a:extLst>
            <a:ext uri="{FF2B5EF4-FFF2-40B4-BE49-F238E27FC236}">
              <a16:creationId xmlns:a16="http://schemas.microsoft.com/office/drawing/2014/main" id="{00000000-0008-0000-0F00-00009F010000}"/>
            </a:ext>
          </a:extLst>
        </xdr:cNvPr>
        <xdr:cNvSpPr txBox="1"/>
      </xdr:nvSpPr>
      <xdr:spPr>
        <a:xfrm>
          <a:off x="14389744" y="14325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16" name="正方形/長方形 415">
          <a:extLst>
            <a:ext uri="{FF2B5EF4-FFF2-40B4-BE49-F238E27FC236}">
              <a16:creationId xmlns:a16="http://schemas.microsoft.com/office/drawing/2014/main" id="{00000000-0008-0000-0F00-0000A0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17" name="正方形/長方形 416">
          <a:extLst>
            <a:ext uri="{FF2B5EF4-FFF2-40B4-BE49-F238E27FC236}">
              <a16:creationId xmlns:a16="http://schemas.microsoft.com/office/drawing/2014/main" id="{00000000-0008-0000-0F00-0000A1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18" name="正方形/長方形 417">
          <a:extLst>
            <a:ext uri="{FF2B5EF4-FFF2-40B4-BE49-F238E27FC236}">
              <a16:creationId xmlns:a16="http://schemas.microsoft.com/office/drawing/2014/main" id="{00000000-0008-0000-0F00-0000A2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19" name="正方形/長方形 418">
          <a:extLst>
            <a:ext uri="{FF2B5EF4-FFF2-40B4-BE49-F238E27FC236}">
              <a16:creationId xmlns:a16="http://schemas.microsoft.com/office/drawing/2014/main" id="{00000000-0008-0000-0F00-0000A3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20" name="正方形/長方形 419">
          <a:extLst>
            <a:ext uri="{FF2B5EF4-FFF2-40B4-BE49-F238E27FC236}">
              <a16:creationId xmlns:a16="http://schemas.microsoft.com/office/drawing/2014/main" id="{00000000-0008-0000-0F00-0000A4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21" name="正方形/長方形 420">
          <a:extLst>
            <a:ext uri="{FF2B5EF4-FFF2-40B4-BE49-F238E27FC236}">
              <a16:creationId xmlns:a16="http://schemas.microsoft.com/office/drawing/2014/main" id="{00000000-0008-0000-0F00-0000A5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22" name="正方形/長方形 421">
          <a:extLst>
            <a:ext uri="{FF2B5EF4-FFF2-40B4-BE49-F238E27FC236}">
              <a16:creationId xmlns:a16="http://schemas.microsoft.com/office/drawing/2014/main" id="{00000000-0008-0000-0F00-0000A6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23" name="正方形/長方形 422">
          <a:extLst>
            <a:ext uri="{FF2B5EF4-FFF2-40B4-BE49-F238E27FC236}">
              <a16:creationId xmlns:a16="http://schemas.microsoft.com/office/drawing/2014/main" id="{00000000-0008-0000-0F00-0000A701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24" name="テキスト ボックス 423">
          <a:extLst>
            <a:ext uri="{FF2B5EF4-FFF2-40B4-BE49-F238E27FC236}">
              <a16:creationId xmlns:a16="http://schemas.microsoft.com/office/drawing/2014/main" id="{00000000-0008-0000-0F00-0000A801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25" name="直線コネクタ 424">
          <a:extLst>
            <a:ext uri="{FF2B5EF4-FFF2-40B4-BE49-F238E27FC236}">
              <a16:creationId xmlns:a16="http://schemas.microsoft.com/office/drawing/2014/main" id="{00000000-0008-0000-0F00-0000A901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426" name="直線コネクタ 425">
          <a:extLst>
            <a:ext uri="{FF2B5EF4-FFF2-40B4-BE49-F238E27FC236}">
              <a16:creationId xmlns:a16="http://schemas.microsoft.com/office/drawing/2014/main" id="{00000000-0008-0000-0F00-0000AA010000}"/>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427" name="テキスト ボックス 426">
          <a:extLst>
            <a:ext uri="{FF2B5EF4-FFF2-40B4-BE49-F238E27FC236}">
              <a16:creationId xmlns:a16="http://schemas.microsoft.com/office/drawing/2014/main" id="{00000000-0008-0000-0F00-0000AB010000}"/>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428" name="直線コネクタ 427">
          <a:extLst>
            <a:ext uri="{FF2B5EF4-FFF2-40B4-BE49-F238E27FC236}">
              <a16:creationId xmlns:a16="http://schemas.microsoft.com/office/drawing/2014/main" id="{00000000-0008-0000-0F00-0000AC010000}"/>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429" name="テキスト ボックス 428">
          <a:extLst>
            <a:ext uri="{FF2B5EF4-FFF2-40B4-BE49-F238E27FC236}">
              <a16:creationId xmlns:a16="http://schemas.microsoft.com/office/drawing/2014/main" id="{00000000-0008-0000-0F00-0000AD010000}"/>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430" name="直線コネクタ 429">
          <a:extLst>
            <a:ext uri="{FF2B5EF4-FFF2-40B4-BE49-F238E27FC236}">
              <a16:creationId xmlns:a16="http://schemas.microsoft.com/office/drawing/2014/main" id="{00000000-0008-0000-0F00-0000AE010000}"/>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431" name="テキスト ボックス 430">
          <a:extLst>
            <a:ext uri="{FF2B5EF4-FFF2-40B4-BE49-F238E27FC236}">
              <a16:creationId xmlns:a16="http://schemas.microsoft.com/office/drawing/2014/main" id="{00000000-0008-0000-0F00-0000AF010000}"/>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432" name="直線コネクタ 431">
          <a:extLst>
            <a:ext uri="{FF2B5EF4-FFF2-40B4-BE49-F238E27FC236}">
              <a16:creationId xmlns:a16="http://schemas.microsoft.com/office/drawing/2014/main" id="{00000000-0008-0000-0F00-0000B0010000}"/>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433" name="テキスト ボックス 432">
          <a:extLst>
            <a:ext uri="{FF2B5EF4-FFF2-40B4-BE49-F238E27FC236}">
              <a16:creationId xmlns:a16="http://schemas.microsoft.com/office/drawing/2014/main" id="{00000000-0008-0000-0F00-0000B1010000}"/>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434" name="直線コネクタ 433">
          <a:extLst>
            <a:ext uri="{FF2B5EF4-FFF2-40B4-BE49-F238E27FC236}">
              <a16:creationId xmlns:a16="http://schemas.microsoft.com/office/drawing/2014/main" id="{00000000-0008-0000-0F00-0000B2010000}"/>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435" name="テキスト ボックス 434">
          <a:extLst>
            <a:ext uri="{FF2B5EF4-FFF2-40B4-BE49-F238E27FC236}">
              <a16:creationId xmlns:a16="http://schemas.microsoft.com/office/drawing/2014/main" id="{00000000-0008-0000-0F00-0000B3010000}"/>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436" name="直線コネクタ 435">
          <a:extLst>
            <a:ext uri="{FF2B5EF4-FFF2-40B4-BE49-F238E27FC236}">
              <a16:creationId xmlns:a16="http://schemas.microsoft.com/office/drawing/2014/main" id="{00000000-0008-0000-0F00-0000B4010000}"/>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437" name="テキスト ボックス 436">
          <a:extLst>
            <a:ext uri="{FF2B5EF4-FFF2-40B4-BE49-F238E27FC236}">
              <a16:creationId xmlns:a16="http://schemas.microsoft.com/office/drawing/2014/main" id="{00000000-0008-0000-0F00-0000B5010000}"/>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38" name="直線コネクタ 437">
          <a:extLst>
            <a:ext uri="{FF2B5EF4-FFF2-40B4-BE49-F238E27FC236}">
              <a16:creationId xmlns:a16="http://schemas.microsoft.com/office/drawing/2014/main" id="{00000000-0008-0000-0F00-0000B601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39" name="テキスト ボックス 438">
          <a:extLst>
            <a:ext uri="{FF2B5EF4-FFF2-40B4-BE49-F238E27FC236}">
              <a16:creationId xmlns:a16="http://schemas.microsoft.com/office/drawing/2014/main" id="{00000000-0008-0000-0F00-0000B701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40" name="【消防施設】&#10;一人当たり面積グラフ枠">
          <a:extLst>
            <a:ext uri="{FF2B5EF4-FFF2-40B4-BE49-F238E27FC236}">
              <a16:creationId xmlns:a16="http://schemas.microsoft.com/office/drawing/2014/main" id="{00000000-0008-0000-0F00-0000B801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21771</xdr:rowOff>
    </xdr:from>
    <xdr:to>
      <xdr:col>116</xdr:col>
      <xdr:colOff>62864</xdr:colOff>
      <xdr:row>86</xdr:row>
      <xdr:rowOff>141514</xdr:rowOff>
    </xdr:to>
    <xdr:cxnSp macro="">
      <xdr:nvCxnSpPr>
        <xdr:cNvPr id="441" name="直線コネクタ 440">
          <a:extLst>
            <a:ext uri="{FF2B5EF4-FFF2-40B4-BE49-F238E27FC236}">
              <a16:creationId xmlns:a16="http://schemas.microsoft.com/office/drawing/2014/main" id="{00000000-0008-0000-0F00-0000B9010000}"/>
            </a:ext>
          </a:extLst>
        </xdr:cNvPr>
        <xdr:cNvCxnSpPr/>
      </xdr:nvCxnSpPr>
      <xdr:spPr>
        <a:xfrm flipV="1">
          <a:off x="22160864" y="13394871"/>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145341</xdr:rowOff>
    </xdr:from>
    <xdr:ext cx="469744" cy="259045"/>
    <xdr:sp macro="" textlink="">
      <xdr:nvSpPr>
        <xdr:cNvPr id="442" name="【消防施設】&#10;一人当たり面積最小値テキスト">
          <a:extLst>
            <a:ext uri="{FF2B5EF4-FFF2-40B4-BE49-F238E27FC236}">
              <a16:creationId xmlns:a16="http://schemas.microsoft.com/office/drawing/2014/main" id="{00000000-0008-0000-0F00-0000BA010000}"/>
            </a:ext>
          </a:extLst>
        </xdr:cNvPr>
        <xdr:cNvSpPr txBox="1"/>
      </xdr:nvSpPr>
      <xdr:spPr>
        <a:xfrm>
          <a:off x="22199600" y="1489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141514</xdr:rowOff>
    </xdr:from>
    <xdr:to>
      <xdr:col>116</xdr:col>
      <xdr:colOff>152400</xdr:colOff>
      <xdr:row>86</xdr:row>
      <xdr:rowOff>141514</xdr:rowOff>
    </xdr:to>
    <xdr:cxnSp macro="">
      <xdr:nvCxnSpPr>
        <xdr:cNvPr id="443" name="直線コネクタ 442">
          <a:extLst>
            <a:ext uri="{FF2B5EF4-FFF2-40B4-BE49-F238E27FC236}">
              <a16:creationId xmlns:a16="http://schemas.microsoft.com/office/drawing/2014/main" id="{00000000-0008-0000-0F00-0000BB010000}"/>
            </a:ext>
          </a:extLst>
        </xdr:cNvPr>
        <xdr:cNvCxnSpPr/>
      </xdr:nvCxnSpPr>
      <xdr:spPr>
        <a:xfrm>
          <a:off x="22072600" y="14886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139898</xdr:rowOff>
    </xdr:from>
    <xdr:ext cx="469744" cy="259045"/>
    <xdr:sp macro="" textlink="">
      <xdr:nvSpPr>
        <xdr:cNvPr id="444" name="【消防施設】&#10;一人当たり面積最大値テキスト">
          <a:extLst>
            <a:ext uri="{FF2B5EF4-FFF2-40B4-BE49-F238E27FC236}">
              <a16:creationId xmlns:a16="http://schemas.microsoft.com/office/drawing/2014/main" id="{00000000-0008-0000-0F00-0000BC010000}"/>
            </a:ext>
          </a:extLst>
        </xdr:cNvPr>
        <xdr:cNvSpPr txBox="1"/>
      </xdr:nvSpPr>
      <xdr:spPr>
        <a:xfrm>
          <a:off x="22199600" y="13170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21771</xdr:rowOff>
    </xdr:from>
    <xdr:to>
      <xdr:col>116</xdr:col>
      <xdr:colOff>152400</xdr:colOff>
      <xdr:row>78</xdr:row>
      <xdr:rowOff>21771</xdr:rowOff>
    </xdr:to>
    <xdr:cxnSp macro="">
      <xdr:nvCxnSpPr>
        <xdr:cNvPr id="445" name="直線コネクタ 444">
          <a:extLst>
            <a:ext uri="{FF2B5EF4-FFF2-40B4-BE49-F238E27FC236}">
              <a16:creationId xmlns:a16="http://schemas.microsoft.com/office/drawing/2014/main" id="{00000000-0008-0000-0F00-0000BD010000}"/>
            </a:ext>
          </a:extLst>
        </xdr:cNvPr>
        <xdr:cNvCxnSpPr/>
      </xdr:nvCxnSpPr>
      <xdr:spPr>
        <a:xfrm>
          <a:off x="22072600" y="1339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62972</xdr:rowOff>
    </xdr:from>
    <xdr:ext cx="469744" cy="259045"/>
    <xdr:sp macro="" textlink="">
      <xdr:nvSpPr>
        <xdr:cNvPr id="446" name="【消防施設】&#10;一人当たり面積平均値テキスト">
          <a:extLst>
            <a:ext uri="{FF2B5EF4-FFF2-40B4-BE49-F238E27FC236}">
              <a16:creationId xmlns:a16="http://schemas.microsoft.com/office/drawing/2014/main" id="{00000000-0008-0000-0F00-0000BE010000}"/>
            </a:ext>
          </a:extLst>
        </xdr:cNvPr>
        <xdr:cNvSpPr txBox="1"/>
      </xdr:nvSpPr>
      <xdr:spPr>
        <a:xfrm>
          <a:off x="22199600" y="144647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40095</xdr:rowOff>
    </xdr:from>
    <xdr:to>
      <xdr:col>116</xdr:col>
      <xdr:colOff>114300</xdr:colOff>
      <xdr:row>85</xdr:row>
      <xdr:rowOff>141695</xdr:rowOff>
    </xdr:to>
    <xdr:sp macro="" textlink="">
      <xdr:nvSpPr>
        <xdr:cNvPr id="447" name="フローチャート: 判断 446">
          <a:extLst>
            <a:ext uri="{FF2B5EF4-FFF2-40B4-BE49-F238E27FC236}">
              <a16:creationId xmlns:a16="http://schemas.microsoft.com/office/drawing/2014/main" id="{00000000-0008-0000-0F00-0000BF010000}"/>
            </a:ext>
          </a:extLst>
        </xdr:cNvPr>
        <xdr:cNvSpPr/>
      </xdr:nvSpPr>
      <xdr:spPr>
        <a:xfrm>
          <a:off x="22110700" y="1461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57513</xdr:rowOff>
    </xdr:from>
    <xdr:to>
      <xdr:col>112</xdr:col>
      <xdr:colOff>38100</xdr:colOff>
      <xdr:row>85</xdr:row>
      <xdr:rowOff>159113</xdr:rowOff>
    </xdr:to>
    <xdr:sp macro="" textlink="">
      <xdr:nvSpPr>
        <xdr:cNvPr id="448" name="フローチャート: 判断 447">
          <a:extLst>
            <a:ext uri="{FF2B5EF4-FFF2-40B4-BE49-F238E27FC236}">
              <a16:creationId xmlns:a16="http://schemas.microsoft.com/office/drawing/2014/main" id="{00000000-0008-0000-0F00-0000C0010000}"/>
            </a:ext>
          </a:extLst>
        </xdr:cNvPr>
        <xdr:cNvSpPr/>
      </xdr:nvSpPr>
      <xdr:spPr>
        <a:xfrm>
          <a:off x="21272500" y="1463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79284</xdr:rowOff>
    </xdr:from>
    <xdr:to>
      <xdr:col>107</xdr:col>
      <xdr:colOff>101600</xdr:colOff>
      <xdr:row>86</xdr:row>
      <xdr:rowOff>9434</xdr:rowOff>
    </xdr:to>
    <xdr:sp macro="" textlink="">
      <xdr:nvSpPr>
        <xdr:cNvPr id="449" name="フローチャート: 判断 448">
          <a:extLst>
            <a:ext uri="{FF2B5EF4-FFF2-40B4-BE49-F238E27FC236}">
              <a16:creationId xmlns:a16="http://schemas.microsoft.com/office/drawing/2014/main" id="{00000000-0008-0000-0F00-0000C1010000}"/>
            </a:ext>
          </a:extLst>
        </xdr:cNvPr>
        <xdr:cNvSpPr/>
      </xdr:nvSpPr>
      <xdr:spPr>
        <a:xfrm>
          <a:off x="20383500" y="1465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50" name="テキスト ボックス 449">
          <a:extLst>
            <a:ext uri="{FF2B5EF4-FFF2-40B4-BE49-F238E27FC236}">
              <a16:creationId xmlns:a16="http://schemas.microsoft.com/office/drawing/2014/main" id="{00000000-0008-0000-0F00-0000C201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51" name="テキスト ボックス 450">
          <a:extLst>
            <a:ext uri="{FF2B5EF4-FFF2-40B4-BE49-F238E27FC236}">
              <a16:creationId xmlns:a16="http://schemas.microsoft.com/office/drawing/2014/main" id="{00000000-0008-0000-0F00-0000C301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52" name="テキスト ボックス 451">
          <a:extLst>
            <a:ext uri="{FF2B5EF4-FFF2-40B4-BE49-F238E27FC236}">
              <a16:creationId xmlns:a16="http://schemas.microsoft.com/office/drawing/2014/main" id="{00000000-0008-0000-0F00-0000C401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53" name="テキスト ボックス 452">
          <a:extLst>
            <a:ext uri="{FF2B5EF4-FFF2-40B4-BE49-F238E27FC236}">
              <a16:creationId xmlns:a16="http://schemas.microsoft.com/office/drawing/2014/main" id="{00000000-0008-0000-0F00-0000C501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54" name="テキスト ボックス 453">
          <a:extLst>
            <a:ext uri="{FF2B5EF4-FFF2-40B4-BE49-F238E27FC236}">
              <a16:creationId xmlns:a16="http://schemas.microsoft.com/office/drawing/2014/main" id="{00000000-0008-0000-0F00-0000C601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73298</xdr:rowOff>
    </xdr:from>
    <xdr:to>
      <xdr:col>116</xdr:col>
      <xdr:colOff>114300</xdr:colOff>
      <xdr:row>87</xdr:row>
      <xdr:rowOff>3448</xdr:rowOff>
    </xdr:to>
    <xdr:sp macro="" textlink="">
      <xdr:nvSpPr>
        <xdr:cNvPr id="455" name="楕円 454">
          <a:extLst>
            <a:ext uri="{FF2B5EF4-FFF2-40B4-BE49-F238E27FC236}">
              <a16:creationId xmlns:a16="http://schemas.microsoft.com/office/drawing/2014/main" id="{00000000-0008-0000-0F00-0000C7010000}"/>
            </a:ext>
          </a:extLst>
        </xdr:cNvPr>
        <xdr:cNvSpPr/>
      </xdr:nvSpPr>
      <xdr:spPr>
        <a:xfrm>
          <a:off x="22110700" y="1481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159675</xdr:rowOff>
    </xdr:from>
    <xdr:ext cx="469744" cy="259045"/>
    <xdr:sp macro="" textlink="">
      <xdr:nvSpPr>
        <xdr:cNvPr id="456" name="【消防施設】&#10;一人当たり面積該当値テキスト">
          <a:extLst>
            <a:ext uri="{FF2B5EF4-FFF2-40B4-BE49-F238E27FC236}">
              <a16:creationId xmlns:a16="http://schemas.microsoft.com/office/drawing/2014/main" id="{00000000-0008-0000-0F00-0000C8010000}"/>
            </a:ext>
          </a:extLst>
        </xdr:cNvPr>
        <xdr:cNvSpPr txBox="1"/>
      </xdr:nvSpPr>
      <xdr:spPr>
        <a:xfrm>
          <a:off x="22199600" y="14732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74386</xdr:rowOff>
    </xdr:from>
    <xdr:to>
      <xdr:col>112</xdr:col>
      <xdr:colOff>38100</xdr:colOff>
      <xdr:row>87</xdr:row>
      <xdr:rowOff>4536</xdr:rowOff>
    </xdr:to>
    <xdr:sp macro="" textlink="">
      <xdr:nvSpPr>
        <xdr:cNvPr id="457" name="楕円 456">
          <a:extLst>
            <a:ext uri="{FF2B5EF4-FFF2-40B4-BE49-F238E27FC236}">
              <a16:creationId xmlns:a16="http://schemas.microsoft.com/office/drawing/2014/main" id="{00000000-0008-0000-0F00-0000C9010000}"/>
            </a:ext>
          </a:extLst>
        </xdr:cNvPr>
        <xdr:cNvSpPr/>
      </xdr:nvSpPr>
      <xdr:spPr>
        <a:xfrm>
          <a:off x="21272500" y="1481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124098</xdr:rowOff>
    </xdr:from>
    <xdr:to>
      <xdr:col>116</xdr:col>
      <xdr:colOff>63500</xdr:colOff>
      <xdr:row>86</xdr:row>
      <xdr:rowOff>125186</xdr:rowOff>
    </xdr:to>
    <xdr:cxnSp macro="">
      <xdr:nvCxnSpPr>
        <xdr:cNvPr id="458" name="直線コネクタ 457">
          <a:extLst>
            <a:ext uri="{FF2B5EF4-FFF2-40B4-BE49-F238E27FC236}">
              <a16:creationId xmlns:a16="http://schemas.microsoft.com/office/drawing/2014/main" id="{00000000-0008-0000-0F00-0000CA010000}"/>
            </a:ext>
          </a:extLst>
        </xdr:cNvPr>
        <xdr:cNvCxnSpPr/>
      </xdr:nvCxnSpPr>
      <xdr:spPr>
        <a:xfrm flipV="1">
          <a:off x="21323300" y="14868798"/>
          <a:ext cx="8382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76563</xdr:rowOff>
    </xdr:from>
    <xdr:to>
      <xdr:col>107</xdr:col>
      <xdr:colOff>101600</xdr:colOff>
      <xdr:row>87</xdr:row>
      <xdr:rowOff>6713</xdr:rowOff>
    </xdr:to>
    <xdr:sp macro="" textlink="">
      <xdr:nvSpPr>
        <xdr:cNvPr id="459" name="楕円 458">
          <a:extLst>
            <a:ext uri="{FF2B5EF4-FFF2-40B4-BE49-F238E27FC236}">
              <a16:creationId xmlns:a16="http://schemas.microsoft.com/office/drawing/2014/main" id="{00000000-0008-0000-0F00-0000CB010000}"/>
            </a:ext>
          </a:extLst>
        </xdr:cNvPr>
        <xdr:cNvSpPr/>
      </xdr:nvSpPr>
      <xdr:spPr>
        <a:xfrm>
          <a:off x="20383500" y="1482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125186</xdr:rowOff>
    </xdr:from>
    <xdr:to>
      <xdr:col>111</xdr:col>
      <xdr:colOff>177800</xdr:colOff>
      <xdr:row>86</xdr:row>
      <xdr:rowOff>127363</xdr:rowOff>
    </xdr:to>
    <xdr:cxnSp macro="">
      <xdr:nvCxnSpPr>
        <xdr:cNvPr id="460" name="直線コネクタ 459">
          <a:extLst>
            <a:ext uri="{FF2B5EF4-FFF2-40B4-BE49-F238E27FC236}">
              <a16:creationId xmlns:a16="http://schemas.microsoft.com/office/drawing/2014/main" id="{00000000-0008-0000-0F00-0000CC010000}"/>
            </a:ext>
          </a:extLst>
        </xdr:cNvPr>
        <xdr:cNvCxnSpPr/>
      </xdr:nvCxnSpPr>
      <xdr:spPr>
        <a:xfrm flipV="1">
          <a:off x="20434300" y="14869886"/>
          <a:ext cx="8890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4190</xdr:rowOff>
    </xdr:from>
    <xdr:ext cx="469744" cy="259045"/>
    <xdr:sp macro="" textlink="">
      <xdr:nvSpPr>
        <xdr:cNvPr id="461" name="n_1aveValue【消防施設】&#10;一人当たり面積">
          <a:extLst>
            <a:ext uri="{FF2B5EF4-FFF2-40B4-BE49-F238E27FC236}">
              <a16:creationId xmlns:a16="http://schemas.microsoft.com/office/drawing/2014/main" id="{00000000-0008-0000-0F00-0000CD010000}"/>
            </a:ext>
          </a:extLst>
        </xdr:cNvPr>
        <xdr:cNvSpPr txBox="1"/>
      </xdr:nvSpPr>
      <xdr:spPr>
        <a:xfrm>
          <a:off x="21075727" y="14405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25961</xdr:rowOff>
    </xdr:from>
    <xdr:ext cx="469744" cy="259045"/>
    <xdr:sp macro="" textlink="">
      <xdr:nvSpPr>
        <xdr:cNvPr id="462" name="n_2aveValue【消防施設】&#10;一人当たり面積">
          <a:extLst>
            <a:ext uri="{FF2B5EF4-FFF2-40B4-BE49-F238E27FC236}">
              <a16:creationId xmlns:a16="http://schemas.microsoft.com/office/drawing/2014/main" id="{00000000-0008-0000-0F00-0000CE010000}"/>
            </a:ext>
          </a:extLst>
        </xdr:cNvPr>
        <xdr:cNvSpPr txBox="1"/>
      </xdr:nvSpPr>
      <xdr:spPr>
        <a:xfrm>
          <a:off x="20199427" y="14427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167113</xdr:rowOff>
    </xdr:from>
    <xdr:ext cx="469744" cy="259045"/>
    <xdr:sp macro="" textlink="">
      <xdr:nvSpPr>
        <xdr:cNvPr id="463" name="n_1mainValue【消防施設】&#10;一人当たり面積">
          <a:extLst>
            <a:ext uri="{FF2B5EF4-FFF2-40B4-BE49-F238E27FC236}">
              <a16:creationId xmlns:a16="http://schemas.microsoft.com/office/drawing/2014/main" id="{00000000-0008-0000-0F00-0000CF010000}"/>
            </a:ext>
          </a:extLst>
        </xdr:cNvPr>
        <xdr:cNvSpPr txBox="1"/>
      </xdr:nvSpPr>
      <xdr:spPr>
        <a:xfrm>
          <a:off x="21075727" y="14911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169290</xdr:rowOff>
    </xdr:from>
    <xdr:ext cx="469744" cy="259045"/>
    <xdr:sp macro="" textlink="">
      <xdr:nvSpPr>
        <xdr:cNvPr id="464" name="n_2mainValue【消防施設】&#10;一人当たり面積">
          <a:extLst>
            <a:ext uri="{FF2B5EF4-FFF2-40B4-BE49-F238E27FC236}">
              <a16:creationId xmlns:a16="http://schemas.microsoft.com/office/drawing/2014/main" id="{00000000-0008-0000-0F00-0000D0010000}"/>
            </a:ext>
          </a:extLst>
        </xdr:cNvPr>
        <xdr:cNvSpPr txBox="1"/>
      </xdr:nvSpPr>
      <xdr:spPr>
        <a:xfrm>
          <a:off x="20199427" y="14913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65" name="正方形/長方形 464">
          <a:extLst>
            <a:ext uri="{FF2B5EF4-FFF2-40B4-BE49-F238E27FC236}">
              <a16:creationId xmlns:a16="http://schemas.microsoft.com/office/drawing/2014/main" id="{00000000-0008-0000-0F00-0000D101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66" name="正方形/長方形 465">
          <a:extLst>
            <a:ext uri="{FF2B5EF4-FFF2-40B4-BE49-F238E27FC236}">
              <a16:creationId xmlns:a16="http://schemas.microsoft.com/office/drawing/2014/main" id="{00000000-0008-0000-0F00-0000D201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67" name="正方形/長方形 466">
          <a:extLst>
            <a:ext uri="{FF2B5EF4-FFF2-40B4-BE49-F238E27FC236}">
              <a16:creationId xmlns:a16="http://schemas.microsoft.com/office/drawing/2014/main" id="{00000000-0008-0000-0F00-0000D301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68" name="正方形/長方形 467">
          <a:extLst>
            <a:ext uri="{FF2B5EF4-FFF2-40B4-BE49-F238E27FC236}">
              <a16:creationId xmlns:a16="http://schemas.microsoft.com/office/drawing/2014/main" id="{00000000-0008-0000-0F00-0000D401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69" name="正方形/長方形 468">
          <a:extLst>
            <a:ext uri="{FF2B5EF4-FFF2-40B4-BE49-F238E27FC236}">
              <a16:creationId xmlns:a16="http://schemas.microsoft.com/office/drawing/2014/main" id="{00000000-0008-0000-0F00-0000D501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70" name="正方形/長方形 469">
          <a:extLst>
            <a:ext uri="{FF2B5EF4-FFF2-40B4-BE49-F238E27FC236}">
              <a16:creationId xmlns:a16="http://schemas.microsoft.com/office/drawing/2014/main" id="{00000000-0008-0000-0F00-0000D601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71" name="正方形/長方形 470">
          <a:extLst>
            <a:ext uri="{FF2B5EF4-FFF2-40B4-BE49-F238E27FC236}">
              <a16:creationId xmlns:a16="http://schemas.microsoft.com/office/drawing/2014/main" id="{00000000-0008-0000-0F00-0000D701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72" name="正方形/長方形 471">
          <a:extLst>
            <a:ext uri="{FF2B5EF4-FFF2-40B4-BE49-F238E27FC236}">
              <a16:creationId xmlns:a16="http://schemas.microsoft.com/office/drawing/2014/main" id="{00000000-0008-0000-0F00-0000D801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73" name="テキスト ボックス 472">
          <a:extLst>
            <a:ext uri="{FF2B5EF4-FFF2-40B4-BE49-F238E27FC236}">
              <a16:creationId xmlns:a16="http://schemas.microsoft.com/office/drawing/2014/main" id="{00000000-0008-0000-0F00-0000D901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74" name="直線コネクタ 473">
          <a:extLst>
            <a:ext uri="{FF2B5EF4-FFF2-40B4-BE49-F238E27FC236}">
              <a16:creationId xmlns:a16="http://schemas.microsoft.com/office/drawing/2014/main" id="{00000000-0008-0000-0F00-0000DA01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475" name="テキスト ボックス 474">
          <a:extLst>
            <a:ext uri="{FF2B5EF4-FFF2-40B4-BE49-F238E27FC236}">
              <a16:creationId xmlns:a16="http://schemas.microsoft.com/office/drawing/2014/main" id="{00000000-0008-0000-0F00-0000DB010000}"/>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476" name="直線コネクタ 475">
          <a:extLst>
            <a:ext uri="{FF2B5EF4-FFF2-40B4-BE49-F238E27FC236}">
              <a16:creationId xmlns:a16="http://schemas.microsoft.com/office/drawing/2014/main" id="{00000000-0008-0000-0F00-0000DC01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477" name="テキスト ボックス 476">
          <a:extLst>
            <a:ext uri="{FF2B5EF4-FFF2-40B4-BE49-F238E27FC236}">
              <a16:creationId xmlns:a16="http://schemas.microsoft.com/office/drawing/2014/main" id="{00000000-0008-0000-0F00-0000DD010000}"/>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478" name="直線コネクタ 477">
          <a:extLst>
            <a:ext uri="{FF2B5EF4-FFF2-40B4-BE49-F238E27FC236}">
              <a16:creationId xmlns:a16="http://schemas.microsoft.com/office/drawing/2014/main" id="{00000000-0008-0000-0F00-0000DE01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479" name="テキスト ボックス 478">
          <a:extLst>
            <a:ext uri="{FF2B5EF4-FFF2-40B4-BE49-F238E27FC236}">
              <a16:creationId xmlns:a16="http://schemas.microsoft.com/office/drawing/2014/main" id="{00000000-0008-0000-0F00-0000DF01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480" name="直線コネクタ 479">
          <a:extLst>
            <a:ext uri="{FF2B5EF4-FFF2-40B4-BE49-F238E27FC236}">
              <a16:creationId xmlns:a16="http://schemas.microsoft.com/office/drawing/2014/main" id="{00000000-0008-0000-0F00-0000E001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481" name="テキスト ボックス 480">
          <a:extLst>
            <a:ext uri="{FF2B5EF4-FFF2-40B4-BE49-F238E27FC236}">
              <a16:creationId xmlns:a16="http://schemas.microsoft.com/office/drawing/2014/main" id="{00000000-0008-0000-0F00-0000E101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482" name="直線コネクタ 481">
          <a:extLst>
            <a:ext uri="{FF2B5EF4-FFF2-40B4-BE49-F238E27FC236}">
              <a16:creationId xmlns:a16="http://schemas.microsoft.com/office/drawing/2014/main" id="{00000000-0008-0000-0F00-0000E201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483" name="テキスト ボックス 482">
          <a:extLst>
            <a:ext uri="{FF2B5EF4-FFF2-40B4-BE49-F238E27FC236}">
              <a16:creationId xmlns:a16="http://schemas.microsoft.com/office/drawing/2014/main" id="{00000000-0008-0000-0F00-0000E301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484" name="直線コネクタ 483">
          <a:extLst>
            <a:ext uri="{FF2B5EF4-FFF2-40B4-BE49-F238E27FC236}">
              <a16:creationId xmlns:a16="http://schemas.microsoft.com/office/drawing/2014/main" id="{00000000-0008-0000-0F00-0000E401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485" name="テキスト ボックス 484">
          <a:extLst>
            <a:ext uri="{FF2B5EF4-FFF2-40B4-BE49-F238E27FC236}">
              <a16:creationId xmlns:a16="http://schemas.microsoft.com/office/drawing/2014/main" id="{00000000-0008-0000-0F00-0000E5010000}"/>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86" name="直線コネクタ 485">
          <a:extLst>
            <a:ext uri="{FF2B5EF4-FFF2-40B4-BE49-F238E27FC236}">
              <a16:creationId xmlns:a16="http://schemas.microsoft.com/office/drawing/2014/main" id="{00000000-0008-0000-0F00-0000E601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87" name="テキスト ボックス 486">
          <a:extLst>
            <a:ext uri="{FF2B5EF4-FFF2-40B4-BE49-F238E27FC236}">
              <a16:creationId xmlns:a16="http://schemas.microsoft.com/office/drawing/2014/main" id="{00000000-0008-0000-0F00-0000E701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88" name="【庁舎】&#10;有形固定資産減価償却率グラフ枠">
          <a:extLst>
            <a:ext uri="{FF2B5EF4-FFF2-40B4-BE49-F238E27FC236}">
              <a16:creationId xmlns:a16="http://schemas.microsoft.com/office/drawing/2014/main" id="{00000000-0008-0000-0F00-0000E801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142875</xdr:rowOff>
    </xdr:to>
    <xdr:cxnSp macro="">
      <xdr:nvCxnSpPr>
        <xdr:cNvPr id="489" name="直線コネクタ 488">
          <a:extLst>
            <a:ext uri="{FF2B5EF4-FFF2-40B4-BE49-F238E27FC236}">
              <a16:creationId xmlns:a16="http://schemas.microsoft.com/office/drawing/2014/main" id="{00000000-0008-0000-0F00-0000E9010000}"/>
            </a:ext>
          </a:extLst>
        </xdr:cNvPr>
        <xdr:cNvCxnSpPr/>
      </xdr:nvCxnSpPr>
      <xdr:spPr>
        <a:xfrm flipV="1">
          <a:off x="16318864" y="17145000"/>
          <a:ext cx="0" cy="151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146702</xdr:rowOff>
    </xdr:from>
    <xdr:ext cx="405111" cy="259045"/>
    <xdr:sp macro="" textlink="">
      <xdr:nvSpPr>
        <xdr:cNvPr id="490" name="【庁舎】&#10;有形固定資産減価償却率最小値テキスト">
          <a:extLst>
            <a:ext uri="{FF2B5EF4-FFF2-40B4-BE49-F238E27FC236}">
              <a16:creationId xmlns:a16="http://schemas.microsoft.com/office/drawing/2014/main" id="{00000000-0008-0000-0F00-0000EA010000}"/>
            </a:ext>
          </a:extLst>
        </xdr:cNvPr>
        <xdr:cNvSpPr txBox="1"/>
      </xdr:nvSpPr>
      <xdr:spPr>
        <a:xfrm>
          <a:off x="16357600" y="1866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142875</xdr:rowOff>
    </xdr:from>
    <xdr:to>
      <xdr:col>86</xdr:col>
      <xdr:colOff>25400</xdr:colOff>
      <xdr:row>108</xdr:row>
      <xdr:rowOff>142875</xdr:rowOff>
    </xdr:to>
    <xdr:cxnSp macro="">
      <xdr:nvCxnSpPr>
        <xdr:cNvPr id="491" name="直線コネクタ 490">
          <a:extLst>
            <a:ext uri="{FF2B5EF4-FFF2-40B4-BE49-F238E27FC236}">
              <a16:creationId xmlns:a16="http://schemas.microsoft.com/office/drawing/2014/main" id="{00000000-0008-0000-0F00-0000EB010000}"/>
            </a:ext>
          </a:extLst>
        </xdr:cNvPr>
        <xdr:cNvCxnSpPr/>
      </xdr:nvCxnSpPr>
      <xdr:spPr>
        <a:xfrm>
          <a:off x="16230600" y="1865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492" name="【庁舎】&#10;有形固定資産減価償却率最大値テキスト">
          <a:extLst>
            <a:ext uri="{FF2B5EF4-FFF2-40B4-BE49-F238E27FC236}">
              <a16:creationId xmlns:a16="http://schemas.microsoft.com/office/drawing/2014/main" id="{00000000-0008-0000-0F00-0000EC010000}"/>
            </a:ext>
          </a:extLst>
        </xdr:cNvPr>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493" name="直線コネクタ 492">
          <a:extLst>
            <a:ext uri="{FF2B5EF4-FFF2-40B4-BE49-F238E27FC236}">
              <a16:creationId xmlns:a16="http://schemas.microsoft.com/office/drawing/2014/main" id="{00000000-0008-0000-0F00-0000ED010000}"/>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652</xdr:rowOff>
    </xdr:from>
    <xdr:ext cx="405111" cy="259045"/>
    <xdr:sp macro="" textlink="">
      <xdr:nvSpPr>
        <xdr:cNvPr id="494" name="【庁舎】&#10;有形固定資産減価償却率平均値テキスト">
          <a:extLst>
            <a:ext uri="{FF2B5EF4-FFF2-40B4-BE49-F238E27FC236}">
              <a16:creationId xmlns:a16="http://schemas.microsoft.com/office/drawing/2014/main" id="{00000000-0008-0000-0F00-0000EE010000}"/>
            </a:ext>
          </a:extLst>
        </xdr:cNvPr>
        <xdr:cNvSpPr txBox="1"/>
      </xdr:nvSpPr>
      <xdr:spPr>
        <a:xfrm>
          <a:off x="16357600" y="17660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149225</xdr:rowOff>
    </xdr:from>
    <xdr:to>
      <xdr:col>85</xdr:col>
      <xdr:colOff>177800</xdr:colOff>
      <xdr:row>104</xdr:row>
      <xdr:rowOff>79375</xdr:rowOff>
    </xdr:to>
    <xdr:sp macro="" textlink="">
      <xdr:nvSpPr>
        <xdr:cNvPr id="495" name="フローチャート: 判断 494">
          <a:extLst>
            <a:ext uri="{FF2B5EF4-FFF2-40B4-BE49-F238E27FC236}">
              <a16:creationId xmlns:a16="http://schemas.microsoft.com/office/drawing/2014/main" id="{00000000-0008-0000-0F00-0000EF010000}"/>
            </a:ext>
          </a:extLst>
        </xdr:cNvPr>
        <xdr:cNvSpPr/>
      </xdr:nvSpPr>
      <xdr:spPr>
        <a:xfrm>
          <a:off x="16268700" y="1780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57786</xdr:rowOff>
    </xdr:from>
    <xdr:to>
      <xdr:col>81</xdr:col>
      <xdr:colOff>101600</xdr:colOff>
      <xdr:row>104</xdr:row>
      <xdr:rowOff>159386</xdr:rowOff>
    </xdr:to>
    <xdr:sp macro="" textlink="">
      <xdr:nvSpPr>
        <xdr:cNvPr id="496" name="フローチャート: 判断 495">
          <a:extLst>
            <a:ext uri="{FF2B5EF4-FFF2-40B4-BE49-F238E27FC236}">
              <a16:creationId xmlns:a16="http://schemas.microsoft.com/office/drawing/2014/main" id="{00000000-0008-0000-0F00-0000F0010000}"/>
            </a:ext>
          </a:extLst>
        </xdr:cNvPr>
        <xdr:cNvSpPr/>
      </xdr:nvSpPr>
      <xdr:spPr>
        <a:xfrm>
          <a:off x="154305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67311</xdr:rowOff>
    </xdr:from>
    <xdr:to>
      <xdr:col>76</xdr:col>
      <xdr:colOff>165100</xdr:colOff>
      <xdr:row>104</xdr:row>
      <xdr:rowOff>168911</xdr:rowOff>
    </xdr:to>
    <xdr:sp macro="" textlink="">
      <xdr:nvSpPr>
        <xdr:cNvPr id="497" name="フローチャート: 判断 496">
          <a:extLst>
            <a:ext uri="{FF2B5EF4-FFF2-40B4-BE49-F238E27FC236}">
              <a16:creationId xmlns:a16="http://schemas.microsoft.com/office/drawing/2014/main" id="{00000000-0008-0000-0F00-0000F1010000}"/>
            </a:ext>
          </a:extLst>
        </xdr:cNvPr>
        <xdr:cNvSpPr/>
      </xdr:nvSpPr>
      <xdr:spPr>
        <a:xfrm>
          <a:off x="14541500" y="1789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98" name="テキスト ボックス 497">
          <a:extLst>
            <a:ext uri="{FF2B5EF4-FFF2-40B4-BE49-F238E27FC236}">
              <a16:creationId xmlns:a16="http://schemas.microsoft.com/office/drawing/2014/main" id="{00000000-0008-0000-0F00-0000F201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99" name="テキスト ボックス 498">
          <a:extLst>
            <a:ext uri="{FF2B5EF4-FFF2-40B4-BE49-F238E27FC236}">
              <a16:creationId xmlns:a16="http://schemas.microsoft.com/office/drawing/2014/main" id="{00000000-0008-0000-0F00-0000F301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00" name="テキスト ボックス 499">
          <a:extLst>
            <a:ext uri="{FF2B5EF4-FFF2-40B4-BE49-F238E27FC236}">
              <a16:creationId xmlns:a16="http://schemas.microsoft.com/office/drawing/2014/main" id="{00000000-0008-0000-0F00-0000F401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01" name="テキスト ボックス 500">
          <a:extLst>
            <a:ext uri="{FF2B5EF4-FFF2-40B4-BE49-F238E27FC236}">
              <a16:creationId xmlns:a16="http://schemas.microsoft.com/office/drawing/2014/main" id="{00000000-0008-0000-0F00-0000F501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02" name="テキスト ボックス 501">
          <a:extLst>
            <a:ext uri="{FF2B5EF4-FFF2-40B4-BE49-F238E27FC236}">
              <a16:creationId xmlns:a16="http://schemas.microsoft.com/office/drawing/2014/main" id="{00000000-0008-0000-0F00-0000F601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63500</xdr:rowOff>
    </xdr:from>
    <xdr:to>
      <xdr:col>85</xdr:col>
      <xdr:colOff>177800</xdr:colOff>
      <xdr:row>104</xdr:row>
      <xdr:rowOff>165100</xdr:rowOff>
    </xdr:to>
    <xdr:sp macro="" textlink="">
      <xdr:nvSpPr>
        <xdr:cNvPr id="503" name="楕円 502">
          <a:extLst>
            <a:ext uri="{FF2B5EF4-FFF2-40B4-BE49-F238E27FC236}">
              <a16:creationId xmlns:a16="http://schemas.microsoft.com/office/drawing/2014/main" id="{00000000-0008-0000-0F00-0000F7010000}"/>
            </a:ext>
          </a:extLst>
        </xdr:cNvPr>
        <xdr:cNvSpPr/>
      </xdr:nvSpPr>
      <xdr:spPr>
        <a:xfrm>
          <a:off x="16268700" y="1789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41927</xdr:rowOff>
    </xdr:from>
    <xdr:ext cx="405111" cy="259045"/>
    <xdr:sp macro="" textlink="">
      <xdr:nvSpPr>
        <xdr:cNvPr id="504" name="【庁舎】&#10;有形固定資産減価償却率該当値テキスト">
          <a:extLst>
            <a:ext uri="{FF2B5EF4-FFF2-40B4-BE49-F238E27FC236}">
              <a16:creationId xmlns:a16="http://schemas.microsoft.com/office/drawing/2014/main" id="{00000000-0008-0000-0F00-0000F8010000}"/>
            </a:ext>
          </a:extLst>
        </xdr:cNvPr>
        <xdr:cNvSpPr txBox="1"/>
      </xdr:nvSpPr>
      <xdr:spPr>
        <a:xfrm>
          <a:off x="16357600" y="1787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128270</xdr:rowOff>
    </xdr:from>
    <xdr:to>
      <xdr:col>81</xdr:col>
      <xdr:colOff>101600</xdr:colOff>
      <xdr:row>105</xdr:row>
      <xdr:rowOff>58420</xdr:rowOff>
    </xdr:to>
    <xdr:sp macro="" textlink="">
      <xdr:nvSpPr>
        <xdr:cNvPr id="505" name="楕円 504">
          <a:extLst>
            <a:ext uri="{FF2B5EF4-FFF2-40B4-BE49-F238E27FC236}">
              <a16:creationId xmlns:a16="http://schemas.microsoft.com/office/drawing/2014/main" id="{00000000-0008-0000-0F00-0000F9010000}"/>
            </a:ext>
          </a:extLst>
        </xdr:cNvPr>
        <xdr:cNvSpPr/>
      </xdr:nvSpPr>
      <xdr:spPr>
        <a:xfrm>
          <a:off x="15430500" y="1795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114300</xdr:rowOff>
    </xdr:from>
    <xdr:to>
      <xdr:col>85</xdr:col>
      <xdr:colOff>127000</xdr:colOff>
      <xdr:row>105</xdr:row>
      <xdr:rowOff>7620</xdr:rowOff>
    </xdr:to>
    <xdr:cxnSp macro="">
      <xdr:nvCxnSpPr>
        <xdr:cNvPr id="506" name="直線コネクタ 505">
          <a:extLst>
            <a:ext uri="{FF2B5EF4-FFF2-40B4-BE49-F238E27FC236}">
              <a16:creationId xmlns:a16="http://schemas.microsoft.com/office/drawing/2014/main" id="{00000000-0008-0000-0F00-0000FA010000}"/>
            </a:ext>
          </a:extLst>
        </xdr:cNvPr>
        <xdr:cNvCxnSpPr/>
      </xdr:nvCxnSpPr>
      <xdr:spPr>
        <a:xfrm flipV="1">
          <a:off x="15481300" y="17945100"/>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166370</xdr:rowOff>
    </xdr:from>
    <xdr:to>
      <xdr:col>76</xdr:col>
      <xdr:colOff>165100</xdr:colOff>
      <xdr:row>105</xdr:row>
      <xdr:rowOff>96520</xdr:rowOff>
    </xdr:to>
    <xdr:sp macro="" textlink="">
      <xdr:nvSpPr>
        <xdr:cNvPr id="507" name="楕円 506">
          <a:extLst>
            <a:ext uri="{FF2B5EF4-FFF2-40B4-BE49-F238E27FC236}">
              <a16:creationId xmlns:a16="http://schemas.microsoft.com/office/drawing/2014/main" id="{00000000-0008-0000-0F00-0000FB010000}"/>
            </a:ext>
          </a:extLst>
        </xdr:cNvPr>
        <xdr:cNvSpPr/>
      </xdr:nvSpPr>
      <xdr:spPr>
        <a:xfrm>
          <a:off x="14541500" y="1799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7620</xdr:rowOff>
    </xdr:from>
    <xdr:to>
      <xdr:col>81</xdr:col>
      <xdr:colOff>50800</xdr:colOff>
      <xdr:row>105</xdr:row>
      <xdr:rowOff>45720</xdr:rowOff>
    </xdr:to>
    <xdr:cxnSp macro="">
      <xdr:nvCxnSpPr>
        <xdr:cNvPr id="508" name="直線コネクタ 507">
          <a:extLst>
            <a:ext uri="{FF2B5EF4-FFF2-40B4-BE49-F238E27FC236}">
              <a16:creationId xmlns:a16="http://schemas.microsoft.com/office/drawing/2014/main" id="{00000000-0008-0000-0F00-0000FC010000}"/>
            </a:ext>
          </a:extLst>
        </xdr:cNvPr>
        <xdr:cNvCxnSpPr/>
      </xdr:nvCxnSpPr>
      <xdr:spPr>
        <a:xfrm flipV="1">
          <a:off x="14592300" y="180098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4463</xdr:rowOff>
    </xdr:from>
    <xdr:ext cx="405111" cy="259045"/>
    <xdr:sp macro="" textlink="">
      <xdr:nvSpPr>
        <xdr:cNvPr id="509" name="n_1aveValue【庁舎】&#10;有形固定資産減価償却率">
          <a:extLst>
            <a:ext uri="{FF2B5EF4-FFF2-40B4-BE49-F238E27FC236}">
              <a16:creationId xmlns:a16="http://schemas.microsoft.com/office/drawing/2014/main" id="{00000000-0008-0000-0F00-0000FD010000}"/>
            </a:ext>
          </a:extLst>
        </xdr:cNvPr>
        <xdr:cNvSpPr txBox="1"/>
      </xdr:nvSpPr>
      <xdr:spPr>
        <a:xfrm>
          <a:off x="15266044" y="1766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13988</xdr:rowOff>
    </xdr:from>
    <xdr:ext cx="405111" cy="259045"/>
    <xdr:sp macro="" textlink="">
      <xdr:nvSpPr>
        <xdr:cNvPr id="510" name="n_2aveValue【庁舎】&#10;有形固定資産減価償却率">
          <a:extLst>
            <a:ext uri="{FF2B5EF4-FFF2-40B4-BE49-F238E27FC236}">
              <a16:creationId xmlns:a16="http://schemas.microsoft.com/office/drawing/2014/main" id="{00000000-0008-0000-0F00-0000FE010000}"/>
            </a:ext>
          </a:extLst>
        </xdr:cNvPr>
        <xdr:cNvSpPr txBox="1"/>
      </xdr:nvSpPr>
      <xdr:spPr>
        <a:xfrm>
          <a:off x="14389744" y="1767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49547</xdr:rowOff>
    </xdr:from>
    <xdr:ext cx="405111" cy="259045"/>
    <xdr:sp macro="" textlink="">
      <xdr:nvSpPr>
        <xdr:cNvPr id="511" name="n_1mainValue【庁舎】&#10;有形固定資産減価償却率">
          <a:extLst>
            <a:ext uri="{FF2B5EF4-FFF2-40B4-BE49-F238E27FC236}">
              <a16:creationId xmlns:a16="http://schemas.microsoft.com/office/drawing/2014/main" id="{00000000-0008-0000-0F00-0000FF010000}"/>
            </a:ext>
          </a:extLst>
        </xdr:cNvPr>
        <xdr:cNvSpPr txBox="1"/>
      </xdr:nvSpPr>
      <xdr:spPr>
        <a:xfrm>
          <a:off x="15266044" y="1805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87647</xdr:rowOff>
    </xdr:from>
    <xdr:ext cx="405111" cy="259045"/>
    <xdr:sp macro="" textlink="">
      <xdr:nvSpPr>
        <xdr:cNvPr id="512" name="n_2mainValue【庁舎】&#10;有形固定資産減価償却率">
          <a:extLst>
            <a:ext uri="{FF2B5EF4-FFF2-40B4-BE49-F238E27FC236}">
              <a16:creationId xmlns:a16="http://schemas.microsoft.com/office/drawing/2014/main" id="{00000000-0008-0000-0F00-000000020000}"/>
            </a:ext>
          </a:extLst>
        </xdr:cNvPr>
        <xdr:cNvSpPr txBox="1"/>
      </xdr:nvSpPr>
      <xdr:spPr>
        <a:xfrm>
          <a:off x="14389744" y="1808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13" name="正方形/長方形 512">
          <a:extLst>
            <a:ext uri="{FF2B5EF4-FFF2-40B4-BE49-F238E27FC236}">
              <a16:creationId xmlns:a16="http://schemas.microsoft.com/office/drawing/2014/main" id="{00000000-0008-0000-0F00-000001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14" name="正方形/長方形 513">
          <a:extLst>
            <a:ext uri="{FF2B5EF4-FFF2-40B4-BE49-F238E27FC236}">
              <a16:creationId xmlns:a16="http://schemas.microsoft.com/office/drawing/2014/main" id="{00000000-0008-0000-0F00-000002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15" name="正方形/長方形 514">
          <a:extLst>
            <a:ext uri="{FF2B5EF4-FFF2-40B4-BE49-F238E27FC236}">
              <a16:creationId xmlns:a16="http://schemas.microsoft.com/office/drawing/2014/main" id="{00000000-0008-0000-0F00-000003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16" name="正方形/長方形 515">
          <a:extLst>
            <a:ext uri="{FF2B5EF4-FFF2-40B4-BE49-F238E27FC236}">
              <a16:creationId xmlns:a16="http://schemas.microsoft.com/office/drawing/2014/main" id="{00000000-0008-0000-0F00-000004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17" name="正方形/長方形 516">
          <a:extLst>
            <a:ext uri="{FF2B5EF4-FFF2-40B4-BE49-F238E27FC236}">
              <a16:creationId xmlns:a16="http://schemas.microsoft.com/office/drawing/2014/main" id="{00000000-0008-0000-0F00-000005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18" name="正方形/長方形 517">
          <a:extLst>
            <a:ext uri="{FF2B5EF4-FFF2-40B4-BE49-F238E27FC236}">
              <a16:creationId xmlns:a16="http://schemas.microsoft.com/office/drawing/2014/main" id="{00000000-0008-0000-0F00-000006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19" name="正方形/長方形 518">
          <a:extLst>
            <a:ext uri="{FF2B5EF4-FFF2-40B4-BE49-F238E27FC236}">
              <a16:creationId xmlns:a16="http://schemas.microsoft.com/office/drawing/2014/main" id="{00000000-0008-0000-0F00-000007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20" name="正方形/長方形 519">
          <a:extLst>
            <a:ext uri="{FF2B5EF4-FFF2-40B4-BE49-F238E27FC236}">
              <a16:creationId xmlns:a16="http://schemas.microsoft.com/office/drawing/2014/main" id="{00000000-0008-0000-0F00-000008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21" name="テキスト ボックス 520">
          <a:extLst>
            <a:ext uri="{FF2B5EF4-FFF2-40B4-BE49-F238E27FC236}">
              <a16:creationId xmlns:a16="http://schemas.microsoft.com/office/drawing/2014/main" id="{00000000-0008-0000-0F00-000009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22" name="直線コネクタ 521">
          <a:extLst>
            <a:ext uri="{FF2B5EF4-FFF2-40B4-BE49-F238E27FC236}">
              <a16:creationId xmlns:a16="http://schemas.microsoft.com/office/drawing/2014/main" id="{00000000-0008-0000-0F00-00000A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23" name="直線コネクタ 522">
          <a:extLst>
            <a:ext uri="{FF2B5EF4-FFF2-40B4-BE49-F238E27FC236}">
              <a16:creationId xmlns:a16="http://schemas.microsoft.com/office/drawing/2014/main" id="{00000000-0008-0000-0F00-00000B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24" name="テキスト ボックス 523">
          <a:extLst>
            <a:ext uri="{FF2B5EF4-FFF2-40B4-BE49-F238E27FC236}">
              <a16:creationId xmlns:a16="http://schemas.microsoft.com/office/drawing/2014/main" id="{00000000-0008-0000-0F00-00000C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25" name="直線コネクタ 524">
          <a:extLst>
            <a:ext uri="{FF2B5EF4-FFF2-40B4-BE49-F238E27FC236}">
              <a16:creationId xmlns:a16="http://schemas.microsoft.com/office/drawing/2014/main" id="{00000000-0008-0000-0F00-00000D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26" name="テキスト ボックス 525">
          <a:extLst>
            <a:ext uri="{FF2B5EF4-FFF2-40B4-BE49-F238E27FC236}">
              <a16:creationId xmlns:a16="http://schemas.microsoft.com/office/drawing/2014/main" id="{00000000-0008-0000-0F00-00000E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27" name="直線コネクタ 526">
          <a:extLst>
            <a:ext uri="{FF2B5EF4-FFF2-40B4-BE49-F238E27FC236}">
              <a16:creationId xmlns:a16="http://schemas.microsoft.com/office/drawing/2014/main" id="{00000000-0008-0000-0F00-00000F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28" name="テキスト ボックス 527">
          <a:extLst>
            <a:ext uri="{FF2B5EF4-FFF2-40B4-BE49-F238E27FC236}">
              <a16:creationId xmlns:a16="http://schemas.microsoft.com/office/drawing/2014/main" id="{00000000-0008-0000-0F00-000010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29" name="直線コネクタ 528">
          <a:extLst>
            <a:ext uri="{FF2B5EF4-FFF2-40B4-BE49-F238E27FC236}">
              <a16:creationId xmlns:a16="http://schemas.microsoft.com/office/drawing/2014/main" id="{00000000-0008-0000-0F00-000011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30" name="テキスト ボックス 529">
          <a:extLst>
            <a:ext uri="{FF2B5EF4-FFF2-40B4-BE49-F238E27FC236}">
              <a16:creationId xmlns:a16="http://schemas.microsoft.com/office/drawing/2014/main" id="{00000000-0008-0000-0F00-000012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31" name="直線コネクタ 530">
          <a:extLst>
            <a:ext uri="{FF2B5EF4-FFF2-40B4-BE49-F238E27FC236}">
              <a16:creationId xmlns:a16="http://schemas.microsoft.com/office/drawing/2014/main" id="{00000000-0008-0000-0F00-000013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32" name="テキスト ボックス 531">
          <a:extLst>
            <a:ext uri="{FF2B5EF4-FFF2-40B4-BE49-F238E27FC236}">
              <a16:creationId xmlns:a16="http://schemas.microsoft.com/office/drawing/2014/main" id="{00000000-0008-0000-0F00-000014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33" name="直線コネクタ 532">
          <a:extLst>
            <a:ext uri="{FF2B5EF4-FFF2-40B4-BE49-F238E27FC236}">
              <a16:creationId xmlns:a16="http://schemas.microsoft.com/office/drawing/2014/main" id="{00000000-0008-0000-0F00-000015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34" name="テキスト ボックス 533">
          <a:extLst>
            <a:ext uri="{FF2B5EF4-FFF2-40B4-BE49-F238E27FC236}">
              <a16:creationId xmlns:a16="http://schemas.microsoft.com/office/drawing/2014/main" id="{00000000-0008-0000-0F00-00001602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35" name="直線コネクタ 534">
          <a:extLst>
            <a:ext uri="{FF2B5EF4-FFF2-40B4-BE49-F238E27FC236}">
              <a16:creationId xmlns:a16="http://schemas.microsoft.com/office/drawing/2014/main" id="{00000000-0008-0000-0F00-000017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36" name="テキスト ボックス 535">
          <a:extLst>
            <a:ext uri="{FF2B5EF4-FFF2-40B4-BE49-F238E27FC236}">
              <a16:creationId xmlns:a16="http://schemas.microsoft.com/office/drawing/2014/main" id="{00000000-0008-0000-0F00-000018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37" name="【庁舎】&#10;一人当たり面積グラフ枠">
          <a:extLst>
            <a:ext uri="{FF2B5EF4-FFF2-40B4-BE49-F238E27FC236}">
              <a16:creationId xmlns:a16="http://schemas.microsoft.com/office/drawing/2014/main" id="{00000000-0008-0000-0F00-000019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84908</xdr:rowOff>
    </xdr:from>
    <xdr:to>
      <xdr:col>116</xdr:col>
      <xdr:colOff>62864</xdr:colOff>
      <xdr:row>107</xdr:row>
      <xdr:rowOff>166007</xdr:rowOff>
    </xdr:to>
    <xdr:cxnSp macro="">
      <xdr:nvCxnSpPr>
        <xdr:cNvPr id="538" name="直線コネクタ 537">
          <a:extLst>
            <a:ext uri="{FF2B5EF4-FFF2-40B4-BE49-F238E27FC236}">
              <a16:creationId xmlns:a16="http://schemas.microsoft.com/office/drawing/2014/main" id="{00000000-0008-0000-0F00-00001A020000}"/>
            </a:ext>
          </a:extLst>
        </xdr:cNvPr>
        <xdr:cNvCxnSpPr/>
      </xdr:nvCxnSpPr>
      <xdr:spPr>
        <a:xfrm flipV="1">
          <a:off x="22160864" y="17229908"/>
          <a:ext cx="0" cy="1281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169834</xdr:rowOff>
    </xdr:from>
    <xdr:ext cx="469744" cy="259045"/>
    <xdr:sp macro="" textlink="">
      <xdr:nvSpPr>
        <xdr:cNvPr id="539" name="【庁舎】&#10;一人当たり面積最小値テキスト">
          <a:extLst>
            <a:ext uri="{FF2B5EF4-FFF2-40B4-BE49-F238E27FC236}">
              <a16:creationId xmlns:a16="http://schemas.microsoft.com/office/drawing/2014/main" id="{00000000-0008-0000-0F00-00001B020000}"/>
            </a:ext>
          </a:extLst>
        </xdr:cNvPr>
        <xdr:cNvSpPr txBox="1"/>
      </xdr:nvSpPr>
      <xdr:spPr>
        <a:xfrm>
          <a:off x="22199600" y="1851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166007</xdr:rowOff>
    </xdr:from>
    <xdr:to>
      <xdr:col>116</xdr:col>
      <xdr:colOff>152400</xdr:colOff>
      <xdr:row>107</xdr:row>
      <xdr:rowOff>166007</xdr:rowOff>
    </xdr:to>
    <xdr:cxnSp macro="">
      <xdr:nvCxnSpPr>
        <xdr:cNvPr id="540" name="直線コネクタ 539">
          <a:extLst>
            <a:ext uri="{FF2B5EF4-FFF2-40B4-BE49-F238E27FC236}">
              <a16:creationId xmlns:a16="http://schemas.microsoft.com/office/drawing/2014/main" id="{00000000-0008-0000-0F00-00001C020000}"/>
            </a:ext>
          </a:extLst>
        </xdr:cNvPr>
        <xdr:cNvCxnSpPr/>
      </xdr:nvCxnSpPr>
      <xdr:spPr>
        <a:xfrm>
          <a:off x="22072600" y="1851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31585</xdr:rowOff>
    </xdr:from>
    <xdr:ext cx="469744" cy="259045"/>
    <xdr:sp macro="" textlink="">
      <xdr:nvSpPr>
        <xdr:cNvPr id="541" name="【庁舎】&#10;一人当たり面積最大値テキスト">
          <a:extLst>
            <a:ext uri="{FF2B5EF4-FFF2-40B4-BE49-F238E27FC236}">
              <a16:creationId xmlns:a16="http://schemas.microsoft.com/office/drawing/2014/main" id="{00000000-0008-0000-0F00-00001D020000}"/>
            </a:ext>
          </a:extLst>
        </xdr:cNvPr>
        <xdr:cNvSpPr txBox="1"/>
      </xdr:nvSpPr>
      <xdr:spPr>
        <a:xfrm>
          <a:off x="22199600" y="17005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84908</xdr:rowOff>
    </xdr:from>
    <xdr:to>
      <xdr:col>116</xdr:col>
      <xdr:colOff>152400</xdr:colOff>
      <xdr:row>100</xdr:row>
      <xdr:rowOff>84908</xdr:rowOff>
    </xdr:to>
    <xdr:cxnSp macro="">
      <xdr:nvCxnSpPr>
        <xdr:cNvPr id="542" name="直線コネクタ 541">
          <a:extLst>
            <a:ext uri="{FF2B5EF4-FFF2-40B4-BE49-F238E27FC236}">
              <a16:creationId xmlns:a16="http://schemas.microsoft.com/office/drawing/2014/main" id="{00000000-0008-0000-0F00-00001E020000}"/>
            </a:ext>
          </a:extLst>
        </xdr:cNvPr>
        <xdr:cNvCxnSpPr/>
      </xdr:nvCxnSpPr>
      <xdr:spPr>
        <a:xfrm>
          <a:off x="22072600" y="17229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130464</xdr:rowOff>
    </xdr:from>
    <xdr:ext cx="469744" cy="259045"/>
    <xdr:sp macro="" textlink="">
      <xdr:nvSpPr>
        <xdr:cNvPr id="543" name="【庁舎】&#10;一人当たり面積平均値テキスト">
          <a:extLst>
            <a:ext uri="{FF2B5EF4-FFF2-40B4-BE49-F238E27FC236}">
              <a16:creationId xmlns:a16="http://schemas.microsoft.com/office/drawing/2014/main" id="{00000000-0008-0000-0F00-00001F020000}"/>
            </a:ext>
          </a:extLst>
        </xdr:cNvPr>
        <xdr:cNvSpPr txBox="1"/>
      </xdr:nvSpPr>
      <xdr:spPr>
        <a:xfrm>
          <a:off x="22199600" y="179612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107587</xdr:rowOff>
    </xdr:from>
    <xdr:to>
      <xdr:col>116</xdr:col>
      <xdr:colOff>114300</xdr:colOff>
      <xdr:row>106</xdr:row>
      <xdr:rowOff>37737</xdr:rowOff>
    </xdr:to>
    <xdr:sp macro="" textlink="">
      <xdr:nvSpPr>
        <xdr:cNvPr id="544" name="フローチャート: 判断 543">
          <a:extLst>
            <a:ext uri="{FF2B5EF4-FFF2-40B4-BE49-F238E27FC236}">
              <a16:creationId xmlns:a16="http://schemas.microsoft.com/office/drawing/2014/main" id="{00000000-0008-0000-0F00-000020020000}"/>
            </a:ext>
          </a:extLst>
        </xdr:cNvPr>
        <xdr:cNvSpPr/>
      </xdr:nvSpPr>
      <xdr:spPr>
        <a:xfrm>
          <a:off x="22110700" y="18109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18324</xdr:rowOff>
    </xdr:from>
    <xdr:to>
      <xdr:col>112</xdr:col>
      <xdr:colOff>38100</xdr:colOff>
      <xdr:row>105</xdr:row>
      <xdr:rowOff>119924</xdr:rowOff>
    </xdr:to>
    <xdr:sp macro="" textlink="">
      <xdr:nvSpPr>
        <xdr:cNvPr id="545" name="フローチャート: 判断 544">
          <a:extLst>
            <a:ext uri="{FF2B5EF4-FFF2-40B4-BE49-F238E27FC236}">
              <a16:creationId xmlns:a16="http://schemas.microsoft.com/office/drawing/2014/main" id="{00000000-0008-0000-0F00-000021020000}"/>
            </a:ext>
          </a:extLst>
        </xdr:cNvPr>
        <xdr:cNvSpPr/>
      </xdr:nvSpPr>
      <xdr:spPr>
        <a:xfrm>
          <a:off x="21272500" y="18020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140788</xdr:rowOff>
    </xdr:from>
    <xdr:to>
      <xdr:col>107</xdr:col>
      <xdr:colOff>101600</xdr:colOff>
      <xdr:row>105</xdr:row>
      <xdr:rowOff>70938</xdr:rowOff>
    </xdr:to>
    <xdr:sp macro="" textlink="">
      <xdr:nvSpPr>
        <xdr:cNvPr id="546" name="フローチャート: 判断 545">
          <a:extLst>
            <a:ext uri="{FF2B5EF4-FFF2-40B4-BE49-F238E27FC236}">
              <a16:creationId xmlns:a16="http://schemas.microsoft.com/office/drawing/2014/main" id="{00000000-0008-0000-0F00-000022020000}"/>
            </a:ext>
          </a:extLst>
        </xdr:cNvPr>
        <xdr:cNvSpPr/>
      </xdr:nvSpPr>
      <xdr:spPr>
        <a:xfrm>
          <a:off x="20383500" y="17971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47" name="テキスト ボックス 546">
          <a:extLst>
            <a:ext uri="{FF2B5EF4-FFF2-40B4-BE49-F238E27FC236}">
              <a16:creationId xmlns:a16="http://schemas.microsoft.com/office/drawing/2014/main" id="{00000000-0008-0000-0F00-000023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48" name="テキスト ボックス 547">
          <a:extLst>
            <a:ext uri="{FF2B5EF4-FFF2-40B4-BE49-F238E27FC236}">
              <a16:creationId xmlns:a16="http://schemas.microsoft.com/office/drawing/2014/main" id="{00000000-0008-0000-0F00-000024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49" name="テキスト ボックス 548">
          <a:extLst>
            <a:ext uri="{FF2B5EF4-FFF2-40B4-BE49-F238E27FC236}">
              <a16:creationId xmlns:a16="http://schemas.microsoft.com/office/drawing/2014/main" id="{00000000-0008-0000-0F00-000025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50" name="テキスト ボックス 549">
          <a:extLst>
            <a:ext uri="{FF2B5EF4-FFF2-40B4-BE49-F238E27FC236}">
              <a16:creationId xmlns:a16="http://schemas.microsoft.com/office/drawing/2014/main" id="{00000000-0008-0000-0F00-000026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51" name="テキスト ボックス 550">
          <a:extLst>
            <a:ext uri="{FF2B5EF4-FFF2-40B4-BE49-F238E27FC236}">
              <a16:creationId xmlns:a16="http://schemas.microsoft.com/office/drawing/2014/main" id="{00000000-0008-0000-0F00-000027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10161</xdr:rowOff>
    </xdr:from>
    <xdr:to>
      <xdr:col>116</xdr:col>
      <xdr:colOff>114300</xdr:colOff>
      <xdr:row>106</xdr:row>
      <xdr:rowOff>111761</xdr:rowOff>
    </xdr:to>
    <xdr:sp macro="" textlink="">
      <xdr:nvSpPr>
        <xdr:cNvPr id="552" name="楕円 551">
          <a:extLst>
            <a:ext uri="{FF2B5EF4-FFF2-40B4-BE49-F238E27FC236}">
              <a16:creationId xmlns:a16="http://schemas.microsoft.com/office/drawing/2014/main" id="{00000000-0008-0000-0F00-000028020000}"/>
            </a:ext>
          </a:extLst>
        </xdr:cNvPr>
        <xdr:cNvSpPr/>
      </xdr:nvSpPr>
      <xdr:spPr>
        <a:xfrm>
          <a:off x="22110700" y="1818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160038</xdr:rowOff>
    </xdr:from>
    <xdr:ext cx="469744" cy="259045"/>
    <xdr:sp macro="" textlink="">
      <xdr:nvSpPr>
        <xdr:cNvPr id="553" name="【庁舎】&#10;一人当たり面積該当値テキスト">
          <a:extLst>
            <a:ext uri="{FF2B5EF4-FFF2-40B4-BE49-F238E27FC236}">
              <a16:creationId xmlns:a16="http://schemas.microsoft.com/office/drawing/2014/main" id="{00000000-0008-0000-0F00-000029020000}"/>
            </a:ext>
          </a:extLst>
        </xdr:cNvPr>
        <xdr:cNvSpPr txBox="1"/>
      </xdr:nvSpPr>
      <xdr:spPr>
        <a:xfrm>
          <a:off x="22199600" y="1816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22134</xdr:rowOff>
    </xdr:from>
    <xdr:to>
      <xdr:col>112</xdr:col>
      <xdr:colOff>38100</xdr:colOff>
      <xdr:row>106</xdr:row>
      <xdr:rowOff>123734</xdr:rowOff>
    </xdr:to>
    <xdr:sp macro="" textlink="">
      <xdr:nvSpPr>
        <xdr:cNvPr id="554" name="楕円 553">
          <a:extLst>
            <a:ext uri="{FF2B5EF4-FFF2-40B4-BE49-F238E27FC236}">
              <a16:creationId xmlns:a16="http://schemas.microsoft.com/office/drawing/2014/main" id="{00000000-0008-0000-0F00-00002A020000}"/>
            </a:ext>
          </a:extLst>
        </xdr:cNvPr>
        <xdr:cNvSpPr/>
      </xdr:nvSpPr>
      <xdr:spPr>
        <a:xfrm>
          <a:off x="21272500" y="1819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60961</xdr:rowOff>
    </xdr:from>
    <xdr:to>
      <xdr:col>116</xdr:col>
      <xdr:colOff>63500</xdr:colOff>
      <xdr:row>106</xdr:row>
      <xdr:rowOff>72934</xdr:rowOff>
    </xdr:to>
    <xdr:cxnSp macro="">
      <xdr:nvCxnSpPr>
        <xdr:cNvPr id="555" name="直線コネクタ 554">
          <a:extLst>
            <a:ext uri="{FF2B5EF4-FFF2-40B4-BE49-F238E27FC236}">
              <a16:creationId xmlns:a16="http://schemas.microsoft.com/office/drawing/2014/main" id="{00000000-0008-0000-0F00-00002B020000}"/>
            </a:ext>
          </a:extLst>
        </xdr:cNvPr>
        <xdr:cNvCxnSpPr/>
      </xdr:nvCxnSpPr>
      <xdr:spPr>
        <a:xfrm flipV="1">
          <a:off x="21323300" y="18234661"/>
          <a:ext cx="838200" cy="11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31931</xdr:rowOff>
    </xdr:from>
    <xdr:to>
      <xdr:col>107</xdr:col>
      <xdr:colOff>101600</xdr:colOff>
      <xdr:row>106</xdr:row>
      <xdr:rowOff>133531</xdr:rowOff>
    </xdr:to>
    <xdr:sp macro="" textlink="">
      <xdr:nvSpPr>
        <xdr:cNvPr id="556" name="楕円 555">
          <a:extLst>
            <a:ext uri="{FF2B5EF4-FFF2-40B4-BE49-F238E27FC236}">
              <a16:creationId xmlns:a16="http://schemas.microsoft.com/office/drawing/2014/main" id="{00000000-0008-0000-0F00-00002C020000}"/>
            </a:ext>
          </a:extLst>
        </xdr:cNvPr>
        <xdr:cNvSpPr/>
      </xdr:nvSpPr>
      <xdr:spPr>
        <a:xfrm>
          <a:off x="20383500" y="1820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72934</xdr:rowOff>
    </xdr:from>
    <xdr:to>
      <xdr:col>111</xdr:col>
      <xdr:colOff>177800</xdr:colOff>
      <xdr:row>106</xdr:row>
      <xdr:rowOff>82731</xdr:rowOff>
    </xdr:to>
    <xdr:cxnSp macro="">
      <xdr:nvCxnSpPr>
        <xdr:cNvPr id="557" name="直線コネクタ 556">
          <a:extLst>
            <a:ext uri="{FF2B5EF4-FFF2-40B4-BE49-F238E27FC236}">
              <a16:creationId xmlns:a16="http://schemas.microsoft.com/office/drawing/2014/main" id="{00000000-0008-0000-0F00-00002D020000}"/>
            </a:ext>
          </a:extLst>
        </xdr:cNvPr>
        <xdr:cNvCxnSpPr/>
      </xdr:nvCxnSpPr>
      <xdr:spPr>
        <a:xfrm flipV="1">
          <a:off x="20434300" y="18246634"/>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136451</xdr:rowOff>
    </xdr:from>
    <xdr:ext cx="469744" cy="259045"/>
    <xdr:sp macro="" textlink="">
      <xdr:nvSpPr>
        <xdr:cNvPr id="558" name="n_1aveValue【庁舎】&#10;一人当たり面積">
          <a:extLst>
            <a:ext uri="{FF2B5EF4-FFF2-40B4-BE49-F238E27FC236}">
              <a16:creationId xmlns:a16="http://schemas.microsoft.com/office/drawing/2014/main" id="{00000000-0008-0000-0F00-00002E020000}"/>
            </a:ext>
          </a:extLst>
        </xdr:cNvPr>
        <xdr:cNvSpPr txBox="1"/>
      </xdr:nvSpPr>
      <xdr:spPr>
        <a:xfrm>
          <a:off x="21075727" y="1779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87465</xdr:rowOff>
    </xdr:from>
    <xdr:ext cx="469744" cy="259045"/>
    <xdr:sp macro="" textlink="">
      <xdr:nvSpPr>
        <xdr:cNvPr id="559" name="n_2aveValue【庁舎】&#10;一人当たり面積">
          <a:extLst>
            <a:ext uri="{FF2B5EF4-FFF2-40B4-BE49-F238E27FC236}">
              <a16:creationId xmlns:a16="http://schemas.microsoft.com/office/drawing/2014/main" id="{00000000-0008-0000-0F00-00002F020000}"/>
            </a:ext>
          </a:extLst>
        </xdr:cNvPr>
        <xdr:cNvSpPr txBox="1"/>
      </xdr:nvSpPr>
      <xdr:spPr>
        <a:xfrm>
          <a:off x="20199427" y="17746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114861</xdr:rowOff>
    </xdr:from>
    <xdr:ext cx="469744" cy="259045"/>
    <xdr:sp macro="" textlink="">
      <xdr:nvSpPr>
        <xdr:cNvPr id="560" name="n_1mainValue【庁舎】&#10;一人当たり面積">
          <a:extLst>
            <a:ext uri="{FF2B5EF4-FFF2-40B4-BE49-F238E27FC236}">
              <a16:creationId xmlns:a16="http://schemas.microsoft.com/office/drawing/2014/main" id="{00000000-0008-0000-0F00-000030020000}"/>
            </a:ext>
          </a:extLst>
        </xdr:cNvPr>
        <xdr:cNvSpPr txBox="1"/>
      </xdr:nvSpPr>
      <xdr:spPr>
        <a:xfrm>
          <a:off x="21075727" y="18288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124658</xdr:rowOff>
    </xdr:from>
    <xdr:ext cx="469744" cy="259045"/>
    <xdr:sp macro="" textlink="">
      <xdr:nvSpPr>
        <xdr:cNvPr id="561" name="n_2mainValue【庁舎】&#10;一人当たり面積">
          <a:extLst>
            <a:ext uri="{FF2B5EF4-FFF2-40B4-BE49-F238E27FC236}">
              <a16:creationId xmlns:a16="http://schemas.microsoft.com/office/drawing/2014/main" id="{00000000-0008-0000-0F00-000031020000}"/>
            </a:ext>
          </a:extLst>
        </xdr:cNvPr>
        <xdr:cNvSpPr txBox="1"/>
      </xdr:nvSpPr>
      <xdr:spPr>
        <a:xfrm>
          <a:off x="20199427" y="18298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62" name="正方形/長方形 561">
          <a:extLst>
            <a:ext uri="{FF2B5EF4-FFF2-40B4-BE49-F238E27FC236}">
              <a16:creationId xmlns:a16="http://schemas.microsoft.com/office/drawing/2014/main" id="{00000000-0008-0000-0F00-000032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63" name="正方形/長方形 562">
          <a:extLst>
            <a:ext uri="{FF2B5EF4-FFF2-40B4-BE49-F238E27FC236}">
              <a16:creationId xmlns:a16="http://schemas.microsoft.com/office/drawing/2014/main" id="{00000000-0008-0000-0F00-000033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64" name="テキスト ボックス 563">
          <a:extLst>
            <a:ext uri="{FF2B5EF4-FFF2-40B4-BE49-F238E27FC236}">
              <a16:creationId xmlns:a16="http://schemas.microsoft.com/office/drawing/2014/main" id="{00000000-0008-0000-0F00-000034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類似団体と比較して、特に有形固定資産減価償却率が高くなっている施設は図書館、体育館・プール、消防施設で、特に低くなっている施設は一般廃棄物処理施設である。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各施設ともに老朽化対策に取り組んでいくこととしている。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佐賀県太良町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9,005
8,965
74.30
7,090,596
6,964,820
124,839
3,241,127
4,736,244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町税は増加傾向にあるが依然として地方交付税に依存しており、財政力指数は</a:t>
          </a:r>
          <a:r>
            <a:rPr kumimoji="1" lang="en-US" altLang="ja-JP" sz="1300">
              <a:latin typeface="ＭＳ Ｐゴシック" panose="020B0600070205080204" pitchFamily="50" charset="-128"/>
              <a:ea typeface="ＭＳ Ｐゴシック" panose="020B0600070205080204" pitchFamily="50" charset="-128"/>
            </a:rPr>
            <a:t>0.25</a:t>
          </a:r>
          <a:r>
            <a:rPr kumimoji="1" lang="ja-JP" altLang="en-US" sz="1300">
              <a:latin typeface="ＭＳ Ｐゴシック" panose="020B0600070205080204" pitchFamily="50" charset="-128"/>
              <a:ea typeface="ＭＳ Ｐゴシック" panose="020B0600070205080204" pitchFamily="50" charset="-128"/>
            </a:rPr>
            <a:t>と類似団体を下回っている。物件費、補助費等の削減と行財政改革プランに沿った施策の重点化に努めるとともに、町税の徴収強化、使用料の見直し等歳入確保策を検討しながら、財政基盤の強化に努める。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122464</xdr:rowOff>
    </xdr:from>
    <xdr:to>
      <xdr:col>23</xdr:col>
      <xdr:colOff>133350</xdr:colOff>
      <xdr:row>44</xdr:row>
      <xdr:rowOff>78922</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123214"/>
          <a:ext cx="0" cy="14995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50999</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59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78922</xdr:rowOff>
    </xdr:from>
    <xdr:to>
      <xdr:col>24</xdr:col>
      <xdr:colOff>12700</xdr:colOff>
      <xdr:row>44</xdr:row>
      <xdr:rowOff>78922</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2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37391</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122464</xdr:rowOff>
    </xdr:from>
    <xdr:to>
      <xdr:col>24</xdr:col>
      <xdr:colOff>12700</xdr:colOff>
      <xdr:row>35</xdr:row>
      <xdr:rowOff>122464</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43543</xdr:rowOff>
    </xdr:from>
    <xdr:to>
      <xdr:col>23</xdr:col>
      <xdr:colOff>133350</xdr:colOff>
      <xdr:row>43</xdr:row>
      <xdr:rowOff>60778</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4114800" y="7415893"/>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146249</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175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129722</xdr:rowOff>
    </xdr:from>
    <xdr:to>
      <xdr:col>23</xdr:col>
      <xdr:colOff>184150</xdr:colOff>
      <xdr:row>43</xdr:row>
      <xdr:rowOff>59872</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60778</xdr:rowOff>
    </xdr:from>
    <xdr:to>
      <xdr:col>19</xdr:col>
      <xdr:colOff>133350</xdr:colOff>
      <xdr:row>43</xdr:row>
      <xdr:rowOff>78015</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3225800" y="743312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87284</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11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78015</xdr:rowOff>
    </xdr:from>
    <xdr:to>
      <xdr:col>15</xdr:col>
      <xdr:colOff>82550</xdr:colOff>
      <xdr:row>43</xdr:row>
      <xdr:rowOff>95250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45036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164193</xdr:rowOff>
    </xdr:from>
    <xdr:to>
      <xdr:col>15</xdr:col>
      <xdr:colOff>133350</xdr:colOff>
      <xdr:row>43</xdr:row>
      <xdr:rowOff>94343</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104520</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133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95250</xdr:rowOff>
    </xdr:from>
    <xdr:to>
      <xdr:col>11</xdr:col>
      <xdr:colOff>31750</xdr:colOff>
      <xdr:row>43</xdr:row>
      <xdr:rowOff>112485</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46760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27215</xdr:rowOff>
    </xdr:from>
    <xdr:to>
      <xdr:col>11</xdr:col>
      <xdr:colOff>82550</xdr:colOff>
      <xdr:row>43</xdr:row>
      <xdr:rowOff>128815</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138992</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168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9978</xdr:rowOff>
    </xdr:from>
    <xdr:to>
      <xdr:col>7</xdr:col>
      <xdr:colOff>31750</xdr:colOff>
      <xdr:row>43</xdr:row>
      <xdr:rowOff>111578</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121755</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164193</xdr:rowOff>
    </xdr:from>
    <xdr:to>
      <xdr:col>23</xdr:col>
      <xdr:colOff>184150</xdr:colOff>
      <xdr:row>43</xdr:row>
      <xdr:rowOff>94343</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3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136270</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337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9978</xdr:rowOff>
    </xdr:from>
    <xdr:to>
      <xdr:col>19</xdr:col>
      <xdr:colOff>184150</xdr:colOff>
      <xdr:row>43</xdr:row>
      <xdr:rowOff>111578</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96355</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46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27215</xdr:rowOff>
    </xdr:from>
    <xdr:to>
      <xdr:col>15</xdr:col>
      <xdr:colOff>133350</xdr:colOff>
      <xdr:row>43</xdr:row>
      <xdr:rowOff>128815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3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113592</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44450</xdr:rowOff>
    </xdr:from>
    <xdr:to>
      <xdr:col>11</xdr:col>
      <xdr:colOff>82550</xdr:colOff>
      <xdr:row>43</xdr:row>
      <xdr:rowOff>146050</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130827</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61685</xdr:rowOff>
    </xdr:from>
    <xdr:to>
      <xdr:col>7</xdr:col>
      <xdr:colOff>31750</xdr:colOff>
      <xdr:row>43</xdr:row>
      <xdr:rowOff>163285</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4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148062</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52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普通交付税等の各種交付金や臨時財政対策債の減少により</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ポイント上昇し、依然として</a:t>
          </a:r>
          <a:r>
            <a:rPr kumimoji="1" lang="en-US" altLang="ja-JP" sz="1300">
              <a:latin typeface="ＭＳ Ｐゴシック" panose="020B0600070205080204" pitchFamily="50" charset="-128"/>
              <a:ea typeface="ＭＳ Ｐゴシック" panose="020B0600070205080204" pitchFamily="50" charset="-128"/>
            </a:rPr>
            <a:t>88.0</a:t>
          </a:r>
          <a:r>
            <a:rPr kumimoji="1" lang="ja-JP" altLang="en-US" sz="1300">
              <a:latin typeface="ＭＳ Ｐゴシック" panose="020B0600070205080204" pitchFamily="50" charset="-128"/>
              <a:ea typeface="ＭＳ Ｐゴシック" panose="020B0600070205080204" pitchFamily="50" charset="-128"/>
            </a:rPr>
            <a:t>％と類似団体を上回っている。事務事業の見直しや給与の適正化による人件費の削減等財政改革への取組みにより、義務的経費の削減を図りながら経常収支比率の改善に努める。</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117348</xdr:rowOff>
    </xdr:from>
    <xdr:to>
      <xdr:col>23</xdr:col>
      <xdr:colOff>133350</xdr:colOff>
      <xdr:row>66</xdr:row>
      <xdr:rowOff>72898</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061448"/>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44975</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360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72898</xdr:rowOff>
    </xdr:from>
    <xdr:to>
      <xdr:col>24</xdr:col>
      <xdr:colOff>12700</xdr:colOff>
      <xdr:row>66</xdr:row>
      <xdr:rowOff>72898</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388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32275</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117348</xdr:rowOff>
    </xdr:from>
    <xdr:to>
      <xdr:col>24</xdr:col>
      <xdr:colOff>12700</xdr:colOff>
      <xdr:row>58</xdr:row>
      <xdr:rowOff>117348</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06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94996</xdr:rowOff>
    </xdr:from>
    <xdr:to>
      <xdr:col>23</xdr:col>
      <xdr:colOff>133350</xdr:colOff>
      <xdr:row>63</xdr:row>
      <xdr:rowOff>138430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0896346"/>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22115</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652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5588</xdr:rowOff>
    </xdr:from>
    <xdr:to>
      <xdr:col>23</xdr:col>
      <xdr:colOff>184150</xdr:colOff>
      <xdr:row>63</xdr:row>
      <xdr:rowOff>107188</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41910</xdr:rowOff>
    </xdr:from>
    <xdr:to>
      <xdr:col>19</xdr:col>
      <xdr:colOff>133350</xdr:colOff>
      <xdr:row>63</xdr:row>
      <xdr:rowOff>94996</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3225800" y="10843260"/>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90170</xdr:rowOff>
    </xdr:from>
    <xdr:to>
      <xdr:col>19</xdr:col>
      <xdr:colOff>184150</xdr:colOff>
      <xdr:row>63</xdr:row>
      <xdr:rowOff>20320</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30497</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48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41910</xdr:rowOff>
    </xdr:from>
    <xdr:to>
      <xdr:col>15</xdr:col>
      <xdr:colOff>82550</xdr:colOff>
      <xdr:row>64</xdr:row>
      <xdr:rowOff>53848</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336800" y="10843260"/>
          <a:ext cx="889000" cy="1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155448</xdr:rowOff>
    </xdr:from>
    <xdr:to>
      <xdr:col>15</xdr:col>
      <xdr:colOff>133350</xdr:colOff>
      <xdr:row>62</xdr:row>
      <xdr:rowOff>85598</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95775</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38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17780</xdr:rowOff>
    </xdr:from>
    <xdr:to>
      <xdr:col>11</xdr:col>
      <xdr:colOff>31750</xdr:colOff>
      <xdr:row>64</xdr:row>
      <xdr:rowOff>53848</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0819130"/>
          <a:ext cx="889000" cy="207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46736</xdr:rowOff>
    </xdr:from>
    <xdr:to>
      <xdr:col>11</xdr:col>
      <xdr:colOff>82550</xdr:colOff>
      <xdr:row>62</xdr:row>
      <xdr:rowOff>148336</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158513</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44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92710</xdr:rowOff>
    </xdr:from>
    <xdr:to>
      <xdr:col>7</xdr:col>
      <xdr:colOff>31750</xdr:colOff>
      <xdr:row>62</xdr:row>
      <xdr:rowOff>22860</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33037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87630</xdr:rowOff>
    </xdr:from>
    <xdr:to>
      <xdr:col>23</xdr:col>
      <xdr:colOff>184150</xdr:colOff>
      <xdr:row>64</xdr:row>
      <xdr:rowOff>17780</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59707</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86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44196</xdr:rowOff>
    </xdr:from>
    <xdr:to>
      <xdr:col>19</xdr:col>
      <xdr:colOff>184150</xdr:colOff>
      <xdr:row>63</xdr:row>
      <xdr:rowOff>145796</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84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130573</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931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162560</xdr:rowOff>
    </xdr:from>
    <xdr:to>
      <xdr:col>15</xdr:col>
      <xdr:colOff>133350</xdr:colOff>
      <xdr:row>63</xdr:row>
      <xdr:rowOff>92710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77487</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3048</xdr:rowOff>
    </xdr:from>
    <xdr:to>
      <xdr:col>11</xdr:col>
      <xdr:colOff>82550</xdr:colOff>
      <xdr:row>64</xdr:row>
      <xdr:rowOff>104648</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97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89425</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06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138430</xdr:rowOff>
    </xdr:from>
    <xdr:to>
      <xdr:col>7</xdr:col>
      <xdr:colOff>31750</xdr:colOff>
      <xdr:row>63</xdr:row>
      <xdr:rowOff>68580</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53357</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[195,682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前年度に比べ引き続き悪化したが、類似団体平均を大きく下回っている。今後においても、定員適正化計画に沿った職員数の管理や行政評価による</a:t>
          </a:r>
          <a:r>
            <a:rPr kumimoji="1" lang="en-US" altLang="ja-JP" sz="1300">
              <a:latin typeface="ＭＳ Ｐゴシック" panose="020B0600070205080204" pitchFamily="50" charset="-128"/>
              <a:ea typeface="ＭＳ Ｐゴシック" panose="020B0600070205080204" pitchFamily="50" charset="-128"/>
            </a:rPr>
            <a:t>PDCA</a:t>
          </a:r>
          <a:r>
            <a:rPr kumimoji="1" lang="ja-JP" altLang="en-US" sz="1300">
              <a:latin typeface="ＭＳ Ｐゴシック" panose="020B0600070205080204" pitchFamily="50" charset="-128"/>
              <a:ea typeface="ＭＳ Ｐゴシック" panose="020B0600070205080204" pitchFamily="50" charset="-128"/>
            </a:rPr>
            <a:t>サイクルに基づく事務事業の点検・見直しを推進し、更なる経費削減に努める。</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159347</xdr:rowOff>
    </xdr:from>
    <xdr:to>
      <xdr:col>23</xdr:col>
      <xdr:colOff>133350</xdr:colOff>
      <xdr:row>89</xdr:row>
      <xdr:rowOff>54377</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953000" y="13875347"/>
          <a:ext cx="0" cy="1438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26454</xdr:rowOff>
    </xdr:from>
    <xdr:ext cx="762000" cy="259045"/>
    <xdr:sp macro="" textlink="">
      <xdr:nvSpPr>
        <xdr:cNvPr id="192" name="人件費・物件費等の状況最小値テキスト">
          <a:extLst>
            <a:ext uri="{FF2B5EF4-FFF2-40B4-BE49-F238E27FC236}">
              <a16:creationId xmlns:a16="http://schemas.microsoft.com/office/drawing/2014/main" id="{00000000-0008-0000-0300-0000C0000000}"/>
            </a:ext>
          </a:extLst>
        </xdr:cNvPr>
        <xdr:cNvSpPr txBox="1"/>
      </xdr:nvSpPr>
      <xdr:spPr>
        <a:xfrm>
          <a:off x="5041900" y="15285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54377</xdr:rowOff>
    </xdr:from>
    <xdr:to>
      <xdr:col>24</xdr:col>
      <xdr:colOff>12700</xdr:colOff>
      <xdr:row>89</xdr:row>
      <xdr:rowOff>54377</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5313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74274</xdr:rowOff>
    </xdr:from>
    <xdr:ext cx="762000" cy="259045"/>
    <xdr:sp macro="" textlink="">
      <xdr:nvSpPr>
        <xdr:cNvPr id="194" name="人件費・物件費等の状況最大値テキスト">
          <a:extLst>
            <a:ext uri="{FF2B5EF4-FFF2-40B4-BE49-F238E27FC236}">
              <a16:creationId xmlns:a16="http://schemas.microsoft.com/office/drawing/2014/main" id="{00000000-0008-0000-0300-0000C2000000}"/>
            </a:ext>
          </a:extLst>
        </xdr:cNvPr>
        <xdr:cNvSpPr txBox="1"/>
      </xdr:nvSpPr>
      <xdr:spPr>
        <a:xfrm>
          <a:off x="5041900" y="13618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159347</xdr:rowOff>
    </xdr:from>
    <xdr:to>
      <xdr:col>24</xdr:col>
      <xdr:colOff>12700</xdr:colOff>
      <xdr:row>80</xdr:row>
      <xdr:rowOff>159347</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387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135666</xdr:rowOff>
    </xdr:from>
    <xdr:to>
      <xdr:col>23</xdr:col>
      <xdr:colOff>133350</xdr:colOff>
      <xdr:row>82</xdr:row>
      <xdr:rowOff>14143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114800" y="14023116"/>
          <a:ext cx="838200" cy="49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55331</xdr:rowOff>
    </xdr:from>
    <xdr:ext cx="762000" cy="259045"/>
    <xdr:sp macro="" textlink="">
      <xdr:nvSpPr>
        <xdr:cNvPr id="197" name="人件費・物件費等の状況平均値テキスト">
          <a:extLst>
            <a:ext uri="{FF2B5EF4-FFF2-40B4-BE49-F238E27FC236}">
              <a16:creationId xmlns:a16="http://schemas.microsoft.com/office/drawing/2014/main" id="{00000000-0008-0000-0300-0000C5000000}"/>
            </a:ext>
          </a:extLst>
        </xdr:cNvPr>
        <xdr:cNvSpPr txBox="1"/>
      </xdr:nvSpPr>
      <xdr:spPr>
        <a:xfrm>
          <a:off x="5041900" y="142856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83254</xdr:rowOff>
    </xdr:from>
    <xdr:to>
      <xdr:col>23</xdr:col>
      <xdr:colOff>184150</xdr:colOff>
      <xdr:row>84</xdr:row>
      <xdr:rowOff>13404</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902200" y="1431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77184</xdr:rowOff>
    </xdr:from>
    <xdr:to>
      <xdr:col>19</xdr:col>
      <xdr:colOff>133350</xdr:colOff>
      <xdr:row>81</xdr:row>
      <xdr:rowOff>135666</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3225800" y="13964634"/>
          <a:ext cx="889000" cy="58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46307</xdr:rowOff>
    </xdr:from>
    <xdr:to>
      <xdr:col>19</xdr:col>
      <xdr:colOff>184150</xdr:colOff>
      <xdr:row>83</xdr:row>
      <xdr:rowOff>147907</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064000" y="1427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132684</xdr:rowOff>
    </xdr:from>
    <xdr:ext cx="7366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3733800" y="14363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25322</xdr:rowOff>
    </xdr:from>
    <xdr:to>
      <xdr:col>15</xdr:col>
      <xdr:colOff>82550</xdr:colOff>
      <xdr:row>81</xdr:row>
      <xdr:rowOff>77184</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2336800" y="13912772"/>
          <a:ext cx="889000" cy="51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14500</xdr:rowOff>
    </xdr:from>
    <xdr:to>
      <xdr:col>15</xdr:col>
      <xdr:colOff>133350</xdr:colOff>
      <xdr:row>83</xdr:row>
      <xdr:rowOff>116100</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3175000" y="1424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100877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844800" y="1433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6548</xdr:rowOff>
    </xdr:from>
    <xdr:to>
      <xdr:col>11</xdr:col>
      <xdr:colOff>31750</xdr:colOff>
      <xdr:row>81</xdr:row>
      <xdr:rowOff>25322</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1447800" y="13893998"/>
          <a:ext cx="889000" cy="18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28282</xdr:rowOff>
    </xdr:from>
    <xdr:to>
      <xdr:col>11</xdr:col>
      <xdr:colOff>82550</xdr:colOff>
      <xdr:row>83</xdr:row>
      <xdr:rowOff>129882</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2286000" y="1425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114659</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955800" y="1434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143495</xdr:rowOff>
    </xdr:from>
    <xdr:to>
      <xdr:col>7</xdr:col>
      <xdr:colOff>31750</xdr:colOff>
      <xdr:row>83</xdr:row>
      <xdr:rowOff>73645</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1397000" y="1420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58422</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066800" y="14288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134793</xdr:rowOff>
    </xdr:from>
    <xdr:to>
      <xdr:col>23</xdr:col>
      <xdr:colOff>184150</xdr:colOff>
      <xdr:row>82</xdr:row>
      <xdr:rowOff>64943</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902200" y="1402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151320</xdr:rowOff>
    </xdr:from>
    <xdr:ext cx="762000" cy="259045"/>
    <xdr:sp macro="" textlink="">
      <xdr:nvSpPr>
        <xdr:cNvPr id="216" name="人件費・物件費等の状況該当値テキスト">
          <a:extLst>
            <a:ext uri="{FF2B5EF4-FFF2-40B4-BE49-F238E27FC236}">
              <a16:creationId xmlns:a16="http://schemas.microsoft.com/office/drawing/2014/main" id="{00000000-0008-0000-0300-0000D8000000}"/>
            </a:ext>
          </a:extLst>
        </xdr:cNvPr>
        <xdr:cNvSpPr txBox="1"/>
      </xdr:nvSpPr>
      <xdr:spPr>
        <a:xfrm>
          <a:off x="5041900" y="13867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84866</xdr:rowOff>
    </xdr:from>
    <xdr:to>
      <xdr:col>19</xdr:col>
      <xdr:colOff>184150</xdr:colOff>
      <xdr:row>82</xdr:row>
      <xdr:rowOff>15016</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064000" y="1397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25193</xdr:rowOff>
    </xdr:from>
    <xdr:ext cx="7366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3733800" y="13741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26384</xdr:rowOff>
    </xdr:from>
    <xdr:to>
      <xdr:col>15</xdr:col>
      <xdr:colOff>133350</xdr:colOff>
      <xdr:row>81</xdr:row>
      <xdr:rowOff>127984</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3175000" y="13913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138161</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2844800" y="1368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145972</xdr:rowOff>
    </xdr:from>
    <xdr:to>
      <xdr:col>11</xdr:col>
      <xdr:colOff>82550</xdr:colOff>
      <xdr:row>81</xdr:row>
      <xdr:rowOff>76122</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2286000" y="1386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86299</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955800" y="1363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127198</xdr:rowOff>
    </xdr:from>
    <xdr:to>
      <xdr:col>7</xdr:col>
      <xdr:colOff>31750</xdr:colOff>
      <xdr:row>81</xdr:row>
      <xdr:rowOff>57348</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1397000" y="1384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67525</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066800" y="13612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前年度と同ポイントであった。今後においても適正な給与水準の維持に努める。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注釈にあるとおり、当該資料作成時点において平成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年度調査結果が未公表であるため、平成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年度の数値については前年度数値が引用されている。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84666</xdr:rowOff>
    </xdr:from>
    <xdr:to>
      <xdr:col>81</xdr:col>
      <xdr:colOff>44450</xdr:colOff>
      <xdr:row>89</xdr:row>
      <xdr:rowOff>29634</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800666"/>
          <a:ext cx="0" cy="14880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171043</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54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84666</xdr:rowOff>
    </xdr:from>
    <xdr:to>
      <xdr:col>81</xdr:col>
      <xdr:colOff>133350</xdr:colOff>
      <xdr:row>80</xdr:row>
      <xdr:rowOff>84666</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80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128270</xdr:rowOff>
    </xdr:from>
    <xdr:to>
      <xdr:col>81</xdr:col>
      <xdr:colOff>44450</xdr:colOff>
      <xdr:row>85</xdr:row>
      <xdr:rowOff>128270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179800" y="147015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77911</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479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47837</xdr:rowOff>
    </xdr:from>
    <xdr:to>
      <xdr:col>77</xdr:col>
      <xdr:colOff>44450</xdr:colOff>
      <xdr:row>85</xdr:row>
      <xdr:rowOff>128270</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5290800" y="1462108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69427</xdr:rowOff>
    </xdr:from>
    <xdr:to>
      <xdr:col>77</xdr:col>
      <xdr:colOff>95250</xdr:colOff>
      <xdr:row>85</xdr:row>
      <xdr:rowOff>171027</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9754</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411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47837</xdr:rowOff>
    </xdr:from>
    <xdr:to>
      <xdr:col>72</xdr:col>
      <xdr:colOff>203200</xdr:colOff>
      <xdr:row>85</xdr:row>
      <xdr:rowOff>47837</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4401800" y="146210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69427</xdr:rowOff>
    </xdr:from>
    <xdr:to>
      <xdr:col>73</xdr:col>
      <xdr:colOff>44450</xdr:colOff>
      <xdr:row>85</xdr:row>
      <xdr:rowOff>171027</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155804</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23707</xdr:rowOff>
    </xdr:from>
    <xdr:to>
      <xdr:col>68</xdr:col>
      <xdr:colOff>152400</xdr:colOff>
      <xdr:row>85</xdr:row>
      <xdr:rowOff>47837</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3512800" y="1459695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45296</xdr:rowOff>
    </xdr:from>
    <xdr:to>
      <xdr:col>68</xdr:col>
      <xdr:colOff>203200</xdr:colOff>
      <xdr:row>85</xdr:row>
      <xdr:rowOff>146896</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131673</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70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37254</xdr:rowOff>
    </xdr:from>
    <xdr:to>
      <xdr:col>64</xdr:col>
      <xdr:colOff>152400</xdr:colOff>
      <xdr:row>85</xdr:row>
      <xdr:rowOff>138854</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6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123631</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69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77470</xdr:rowOff>
    </xdr:from>
    <xdr:to>
      <xdr:col>81</xdr:col>
      <xdr:colOff>95250</xdr:colOff>
      <xdr:row>86</xdr:row>
      <xdr:rowOff>7620</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49547</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62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77470</xdr:rowOff>
    </xdr:from>
    <xdr:to>
      <xdr:col>77</xdr:col>
      <xdr:colOff>95250</xdr:colOff>
      <xdr:row>86</xdr:row>
      <xdr:rowOff>7620</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163847</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73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168487</xdr:rowOff>
    </xdr:from>
    <xdr:to>
      <xdr:col>73</xdr:col>
      <xdr:colOff>44450</xdr:colOff>
      <xdr:row>85</xdr:row>
      <xdr:rowOff>98637</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57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108814</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33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168487</xdr:rowOff>
    </xdr:from>
    <xdr:to>
      <xdr:col>68</xdr:col>
      <xdr:colOff>203200</xdr:colOff>
      <xdr:row>85</xdr:row>
      <xdr:rowOff>98637</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57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108814</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33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144357</xdr:rowOff>
    </xdr:from>
    <xdr:to>
      <xdr:col>64</xdr:col>
      <xdr:colOff>152400</xdr:colOff>
      <xdr:row>85</xdr:row>
      <xdr:rowOff>74507</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54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84684</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31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年度に策定した第</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次定員適正化計画（平成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年度終期）に基づき、適正な定員管理に努めている。今後も</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人削減の目標に沿って適正な定員管理に努める。</a:t>
          </a: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1" name="定員管理の状況グラフ枠">
          <a:extLst>
            <a:ext uri="{FF2B5EF4-FFF2-40B4-BE49-F238E27FC236}">
              <a16:creationId xmlns:a16="http://schemas.microsoft.com/office/drawing/2014/main" id="{00000000-0008-0000-0300-000037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123381</xdr:rowOff>
    </xdr:from>
    <xdr:to>
      <xdr:col>81</xdr:col>
      <xdr:colOff>44450</xdr:colOff>
      <xdr:row>66</xdr:row>
      <xdr:rowOff>11367</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flipV="1">
          <a:off x="17018000" y="10067481"/>
          <a:ext cx="0" cy="12595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154894</xdr:rowOff>
    </xdr:from>
    <xdr:ext cx="762000" cy="259045"/>
    <xdr:sp macro="" textlink="">
      <xdr:nvSpPr>
        <xdr:cNvPr id="313" name="定員管理の状況最小値テキスト">
          <a:extLst>
            <a:ext uri="{FF2B5EF4-FFF2-40B4-BE49-F238E27FC236}">
              <a16:creationId xmlns:a16="http://schemas.microsoft.com/office/drawing/2014/main" id="{00000000-0008-0000-0300-000039010000}"/>
            </a:ext>
          </a:extLst>
        </xdr:cNvPr>
        <xdr:cNvSpPr txBox="1"/>
      </xdr:nvSpPr>
      <xdr:spPr>
        <a:xfrm>
          <a:off x="17106900" y="11299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11367</xdr:rowOff>
    </xdr:from>
    <xdr:to>
      <xdr:col>81</xdr:col>
      <xdr:colOff>133350</xdr:colOff>
      <xdr:row>66</xdr:row>
      <xdr:rowOff>11367</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6929100" y="11327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38308</xdr:rowOff>
    </xdr:from>
    <xdr:ext cx="762000" cy="259045"/>
    <xdr:sp macro="" textlink="">
      <xdr:nvSpPr>
        <xdr:cNvPr id="315" name="定員管理の状況最大値テキスト">
          <a:extLst>
            <a:ext uri="{FF2B5EF4-FFF2-40B4-BE49-F238E27FC236}">
              <a16:creationId xmlns:a16="http://schemas.microsoft.com/office/drawing/2014/main" id="{00000000-0008-0000-0300-00003B010000}"/>
            </a:ext>
          </a:extLst>
        </xdr:cNvPr>
        <xdr:cNvSpPr txBox="1"/>
      </xdr:nvSpPr>
      <xdr:spPr>
        <a:xfrm>
          <a:off x="17106900" y="9810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123381</xdr:rowOff>
    </xdr:from>
    <xdr:to>
      <xdr:col>81</xdr:col>
      <xdr:colOff>133350</xdr:colOff>
      <xdr:row>58</xdr:row>
      <xdr:rowOff>123381</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0067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33369</xdr:rowOff>
    </xdr:from>
    <xdr:to>
      <xdr:col>81</xdr:col>
      <xdr:colOff>44450</xdr:colOff>
      <xdr:row>59</xdr:row>
      <xdr:rowOff>42418</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179800" y="10148919"/>
          <a:ext cx="838200" cy="9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161434</xdr:rowOff>
    </xdr:from>
    <xdr:ext cx="762000" cy="259045"/>
    <xdr:sp macro="" textlink="">
      <xdr:nvSpPr>
        <xdr:cNvPr id="318" name="定員管理の状況平均値テキスト">
          <a:extLst>
            <a:ext uri="{FF2B5EF4-FFF2-40B4-BE49-F238E27FC236}">
              <a16:creationId xmlns:a16="http://schemas.microsoft.com/office/drawing/2014/main" id="{00000000-0008-0000-0300-00003E010000}"/>
            </a:ext>
          </a:extLst>
        </xdr:cNvPr>
        <xdr:cNvSpPr txBox="1"/>
      </xdr:nvSpPr>
      <xdr:spPr>
        <a:xfrm>
          <a:off x="17106900" y="10448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17907</xdr:rowOff>
    </xdr:from>
    <xdr:to>
      <xdr:col>81</xdr:col>
      <xdr:colOff>95250</xdr:colOff>
      <xdr:row>61</xdr:row>
      <xdr:rowOff>119507</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6967200" y="1047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21304</xdr:rowOff>
    </xdr:from>
    <xdr:to>
      <xdr:col>77</xdr:col>
      <xdr:colOff>44450</xdr:colOff>
      <xdr:row>59</xdr:row>
      <xdr:rowOff>33369</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5290800" y="10136854"/>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5238</xdr:rowOff>
    </xdr:from>
    <xdr:to>
      <xdr:col>77</xdr:col>
      <xdr:colOff>95250</xdr:colOff>
      <xdr:row>61</xdr:row>
      <xdr:rowOff>106838</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1290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91615</xdr:rowOff>
    </xdr:from>
    <xdr:ext cx="7366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5798800" y="10550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168625</xdr:rowOff>
    </xdr:from>
    <xdr:to>
      <xdr:col>72</xdr:col>
      <xdr:colOff>203200</xdr:colOff>
      <xdr:row>59</xdr:row>
      <xdr:rowOff>21304</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4401800" y="10112725"/>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162211</xdr:rowOff>
    </xdr:from>
    <xdr:to>
      <xdr:col>73</xdr:col>
      <xdr:colOff>44450</xdr:colOff>
      <xdr:row>61</xdr:row>
      <xdr:rowOff>92361</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5240000" y="104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77138</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4909800" y="10535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145700</xdr:rowOff>
    </xdr:from>
    <xdr:to>
      <xdr:col>68</xdr:col>
      <xdr:colOff>152400</xdr:colOff>
      <xdr:row>58</xdr:row>
      <xdr:rowOff>168625</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3512800" y="10089800"/>
          <a:ext cx="889000" cy="22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15494</xdr:rowOff>
    </xdr:from>
    <xdr:to>
      <xdr:col>68</xdr:col>
      <xdr:colOff>203200</xdr:colOff>
      <xdr:row>61</xdr:row>
      <xdr:rowOff>117094</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4351000" y="104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101871</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020800" y="10560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158591</xdr:rowOff>
    </xdr:from>
    <xdr:to>
      <xdr:col>64</xdr:col>
      <xdr:colOff>152400</xdr:colOff>
      <xdr:row>61</xdr:row>
      <xdr:rowOff>88741</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3462000" y="1044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73518</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3131800" y="10531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163068</xdr:rowOff>
    </xdr:from>
    <xdr:to>
      <xdr:col>81</xdr:col>
      <xdr:colOff>95250</xdr:colOff>
      <xdr:row>59</xdr:row>
      <xdr:rowOff>93218</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6967200" y="10107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84345</xdr:rowOff>
    </xdr:from>
    <xdr:ext cx="762000" cy="259045"/>
    <xdr:sp macro="" textlink="">
      <xdr:nvSpPr>
        <xdr:cNvPr id="337" name="定員管理の状況該当値テキスト">
          <a:extLst>
            <a:ext uri="{FF2B5EF4-FFF2-40B4-BE49-F238E27FC236}">
              <a16:creationId xmlns:a16="http://schemas.microsoft.com/office/drawing/2014/main" id="{00000000-0008-0000-0300-000051010000}"/>
            </a:ext>
          </a:extLst>
        </xdr:cNvPr>
        <xdr:cNvSpPr txBox="1"/>
      </xdr:nvSpPr>
      <xdr:spPr>
        <a:xfrm>
          <a:off x="17106900" y="10028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154019</xdr:rowOff>
    </xdr:from>
    <xdr:to>
      <xdr:col>77</xdr:col>
      <xdr:colOff>95250</xdr:colOff>
      <xdr:row>59</xdr:row>
      <xdr:rowOff>84169</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129000" y="10098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94346</xdr:rowOff>
    </xdr:from>
    <xdr:ext cx="7366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798800" y="98669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141954</xdr:rowOff>
    </xdr:from>
    <xdr:to>
      <xdr:col>73</xdr:col>
      <xdr:colOff>44450</xdr:colOff>
      <xdr:row>59</xdr:row>
      <xdr:rowOff>72104</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5240000" y="10086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82281</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909800" y="9854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117825</xdr:rowOff>
    </xdr:from>
    <xdr:to>
      <xdr:col>68</xdr:col>
      <xdr:colOff>203200</xdr:colOff>
      <xdr:row>59</xdr:row>
      <xdr:rowOff>47975</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4351000" y="1006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58152</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020800" y="983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94900</xdr:rowOff>
    </xdr:from>
    <xdr:to>
      <xdr:col>64</xdr:col>
      <xdr:colOff>152400</xdr:colOff>
      <xdr:row>59</xdr:row>
      <xdr:rowOff>25050</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3462000" y="1003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35227</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3131800" y="980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前年度より、</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少しており、依然として類似団体を下回っている。要因としては病院事業会計への公債費財源繰出金の減少等が挙げられる。今後においても地方債発行額の抑制に努め、現行水準を維持するよう起債に頼ることのない財政運営に努める。</a:t>
          </a:r>
        </a:p>
      </xdr:txBody>
    </xdr:sp>
    <xdr:clientData/>
  </xdr:twoCellAnchor>
  <xdr:oneCellAnchor>
    <xdr:from>
      <xdr:col>61</xdr:col>
      <xdr:colOff>6350</xdr:colOff>
      <xdr:row>32</xdr:row>
      <xdr:rowOff>101600</xdr:rowOff>
    </xdr:from>
    <xdr:ext cx="298543" cy="225703"/>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a:extLst>
            <a:ext uri="{FF2B5EF4-FFF2-40B4-BE49-F238E27FC236}">
              <a16:creationId xmlns:a16="http://schemas.microsoft.com/office/drawing/2014/main" id="{00000000-0008-0000-0300-000072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105664</xdr:rowOff>
    </xdr:from>
    <xdr:to>
      <xdr:col>81</xdr:col>
      <xdr:colOff>44450</xdr:colOff>
      <xdr:row>45</xdr:row>
      <xdr:rowOff>80518</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flipV="1">
          <a:off x="17018000" y="6449314"/>
          <a:ext cx="0" cy="1346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52595</xdr:rowOff>
    </xdr:from>
    <xdr:ext cx="762000" cy="259045"/>
    <xdr:sp macro="" textlink="">
      <xdr:nvSpPr>
        <xdr:cNvPr id="372" name="公債費負担の状況最小値テキスト">
          <a:extLst>
            <a:ext uri="{FF2B5EF4-FFF2-40B4-BE49-F238E27FC236}">
              <a16:creationId xmlns:a16="http://schemas.microsoft.com/office/drawing/2014/main" id="{00000000-0008-0000-0300-000074010000}"/>
            </a:ext>
          </a:extLst>
        </xdr:cNvPr>
        <xdr:cNvSpPr txBox="1"/>
      </xdr:nvSpPr>
      <xdr:spPr>
        <a:xfrm>
          <a:off x="17106900" y="776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80518</xdr:rowOff>
    </xdr:from>
    <xdr:to>
      <xdr:col>81</xdr:col>
      <xdr:colOff>133350</xdr:colOff>
      <xdr:row>45</xdr:row>
      <xdr:rowOff>80518</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7795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20591</xdr:rowOff>
    </xdr:from>
    <xdr:ext cx="762000" cy="259045"/>
    <xdr:sp macro="" textlink="">
      <xdr:nvSpPr>
        <xdr:cNvPr id="374" name="公債費負担の状況最大値テキスト">
          <a:extLst>
            <a:ext uri="{FF2B5EF4-FFF2-40B4-BE49-F238E27FC236}">
              <a16:creationId xmlns:a16="http://schemas.microsoft.com/office/drawing/2014/main" id="{00000000-0008-0000-0300-000076010000}"/>
            </a:ext>
          </a:extLst>
        </xdr:cNvPr>
        <xdr:cNvSpPr txBox="1"/>
      </xdr:nvSpPr>
      <xdr:spPr>
        <a:xfrm>
          <a:off x="17106900" y="619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105664</xdr:rowOff>
    </xdr:from>
    <xdr:to>
      <xdr:col>81</xdr:col>
      <xdr:colOff>133350</xdr:colOff>
      <xdr:row>37</xdr:row>
      <xdr:rowOff>105664</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644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54610</xdr:rowOff>
    </xdr:from>
    <xdr:to>
      <xdr:col>81</xdr:col>
      <xdr:colOff>44450</xdr:colOff>
      <xdr:row>40</xdr:row>
      <xdr:rowOff>73914</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6179800" y="6912610"/>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45737</xdr:rowOff>
    </xdr:from>
    <xdr:ext cx="762000" cy="259045"/>
    <xdr:sp macro="" textlink="">
      <xdr:nvSpPr>
        <xdr:cNvPr id="377" name="公債費負担の状況平均値テキスト">
          <a:extLst>
            <a:ext uri="{FF2B5EF4-FFF2-40B4-BE49-F238E27FC236}">
              <a16:creationId xmlns:a16="http://schemas.microsoft.com/office/drawing/2014/main" id="{00000000-0008-0000-0300-000079010000}"/>
            </a:ext>
          </a:extLst>
        </xdr:cNvPr>
        <xdr:cNvSpPr txBox="1"/>
      </xdr:nvSpPr>
      <xdr:spPr>
        <a:xfrm>
          <a:off x="17106900" y="707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73914</xdr:rowOff>
    </xdr:from>
    <xdr:to>
      <xdr:col>77</xdr:col>
      <xdr:colOff>44450</xdr:colOff>
      <xdr:row>40</xdr:row>
      <xdr:rowOff>122174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5290800" y="693191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73660</xdr:rowOff>
    </xdr:from>
    <xdr:to>
      <xdr:col>77</xdr:col>
      <xdr:colOff>95250</xdr:colOff>
      <xdr:row>42</xdr:row>
      <xdr:rowOff>3810</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129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160037</xdr:rowOff>
    </xdr:from>
    <xdr:ext cx="7366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5798800" y="718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122174</xdr:rowOff>
    </xdr:from>
    <xdr:to>
      <xdr:col>72</xdr:col>
      <xdr:colOff>203200</xdr:colOff>
      <xdr:row>41</xdr:row>
      <xdr:rowOff>23114</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4401800" y="6980174"/>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78486</xdr:rowOff>
    </xdr:from>
    <xdr:to>
      <xdr:col>73</xdr:col>
      <xdr:colOff>44450</xdr:colOff>
      <xdr:row>42</xdr:row>
      <xdr:rowOff>8636</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5240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164863</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4909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23114</xdr:rowOff>
    </xdr:from>
    <xdr:to>
      <xdr:col>68</xdr:col>
      <xdr:colOff>152400</xdr:colOff>
      <xdr:row>41</xdr:row>
      <xdr:rowOff>90678</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3512800" y="7052564"/>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102616</xdr:rowOff>
    </xdr:from>
    <xdr:to>
      <xdr:col>68</xdr:col>
      <xdr:colOff>203200</xdr:colOff>
      <xdr:row>42</xdr:row>
      <xdr:rowOff>32766</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4351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17543</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020800" y="721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136398</xdr:rowOff>
    </xdr:from>
    <xdr:to>
      <xdr:col>64</xdr:col>
      <xdr:colOff>152400</xdr:colOff>
      <xdr:row>42</xdr:row>
      <xdr:rowOff>66548</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3462000" y="716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51325</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3131800" y="725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3810</xdr:rowOff>
    </xdr:from>
    <xdr:to>
      <xdr:col>81</xdr:col>
      <xdr:colOff>95250</xdr:colOff>
      <xdr:row>40</xdr:row>
      <xdr:rowOff>105410</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9672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20337</xdr:rowOff>
    </xdr:from>
    <xdr:ext cx="762000" cy="259045"/>
    <xdr:sp macro="" textlink="">
      <xdr:nvSpPr>
        <xdr:cNvPr id="396" name="公債費負担の状況該当値テキスト">
          <a:extLst>
            <a:ext uri="{FF2B5EF4-FFF2-40B4-BE49-F238E27FC236}">
              <a16:creationId xmlns:a16="http://schemas.microsoft.com/office/drawing/2014/main" id="{00000000-0008-0000-0300-00008C010000}"/>
            </a:ext>
          </a:extLst>
        </xdr:cNvPr>
        <xdr:cNvSpPr txBox="1"/>
      </xdr:nvSpPr>
      <xdr:spPr>
        <a:xfrm>
          <a:off x="17106900" y="670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23114</xdr:rowOff>
    </xdr:from>
    <xdr:to>
      <xdr:col>77</xdr:col>
      <xdr:colOff>95250</xdr:colOff>
      <xdr:row>40</xdr:row>
      <xdr:rowOff>124714</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129000" y="688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134891</xdr:rowOff>
    </xdr:from>
    <xdr:ext cx="7366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798800" y="6649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71374</xdr:rowOff>
    </xdr:from>
    <xdr:to>
      <xdr:col>73</xdr:col>
      <xdr:colOff>44450</xdr:colOff>
      <xdr:row>41</xdr:row>
      <xdr:rowOff>1524</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5240000" y="692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11701</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909800" y="669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143764</xdr:rowOff>
    </xdr:from>
    <xdr:to>
      <xdr:col>68</xdr:col>
      <xdr:colOff>203200</xdr:colOff>
      <xdr:row>41</xdr:row>
      <xdr:rowOff>73914</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4351000" y="700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84091</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020800" y="677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39878</xdr:rowOff>
    </xdr:from>
    <xdr:to>
      <xdr:col>64</xdr:col>
      <xdr:colOff>152400</xdr:colOff>
      <xdr:row>41</xdr:row>
      <xdr:rowOff>141478</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3462000" y="706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151655</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1318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の中でも最も健全な状況である。要因としては、財政調整基金及び減債基金等の充当可能基金の保有が挙げられる。今後においては、過疎対策債の借入れによる公債費の増加も懸念されるため、新規事業の実施については慎重に検討し、公債費等義務的経費を削減し、財政の健全保持に努める。</a:t>
          </a:r>
        </a:p>
      </xdr:txBody>
    </xdr:sp>
    <xdr:clientData/>
  </xdr:twoCellAnchor>
  <xdr:oneCellAnchor>
    <xdr:from>
      <xdr:col>61</xdr:col>
      <xdr:colOff>6350</xdr:colOff>
      <xdr:row>10</xdr:row>
      <xdr:rowOff>63500</xdr:rowOff>
    </xdr:from>
    <xdr:ext cx="298543" cy="22570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a:extLst>
            <a:ext uri="{FF2B5EF4-FFF2-40B4-BE49-F238E27FC236}">
              <a16:creationId xmlns:a16="http://schemas.microsoft.com/office/drawing/2014/main" id="{00000000-0008-0000-0300-0000B0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115739</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flipV="1">
          <a:off x="17018000" y="2370667"/>
          <a:ext cx="0" cy="15169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87816</xdr:rowOff>
    </xdr:from>
    <xdr:ext cx="762000" cy="259045"/>
    <xdr:sp macro="" textlink="">
      <xdr:nvSpPr>
        <xdr:cNvPr id="434" name="将来負担の状況最小値テキスト">
          <a:extLst>
            <a:ext uri="{FF2B5EF4-FFF2-40B4-BE49-F238E27FC236}">
              <a16:creationId xmlns:a16="http://schemas.microsoft.com/office/drawing/2014/main" id="{00000000-0008-0000-0300-0000B2010000}"/>
            </a:ext>
          </a:extLst>
        </xdr:cNvPr>
        <xdr:cNvSpPr txBox="1"/>
      </xdr:nvSpPr>
      <xdr:spPr>
        <a:xfrm>
          <a:off x="17106900" y="3859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115739</xdr:rowOff>
    </xdr:from>
    <xdr:to>
      <xdr:col>81</xdr:col>
      <xdr:colOff>133350</xdr:colOff>
      <xdr:row>22</xdr:row>
      <xdr:rowOff>115739</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3887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6" name="将来負担の状況最大値テキスト">
          <a:extLst>
            <a:ext uri="{FF2B5EF4-FFF2-40B4-BE49-F238E27FC236}">
              <a16:creationId xmlns:a16="http://schemas.microsoft.com/office/drawing/2014/main" id="{00000000-0008-0000-0300-0000B4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8" name="将来負担の状況平均値テキスト">
          <a:extLst>
            <a:ext uri="{FF2B5EF4-FFF2-40B4-BE49-F238E27FC236}">
              <a16:creationId xmlns:a16="http://schemas.microsoft.com/office/drawing/2014/main" id="{00000000-0008-0000-0300-0000B6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佐賀県太良町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9,005
8,965
74.30
7,090,596
6,964,820
124,839
3,241,127
4,736,244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前年度に比べ</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ポイント上昇し、昨年度に引き続き類似団体を上回っている。行財政改革における定員適正化計画に沿った職員数の削減に努めており、引き続き適正な職員数及び給与水準の管理に努める。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5842</xdr:rowOff>
    </xdr:from>
    <xdr:to>
      <xdr:col>24</xdr:col>
      <xdr:colOff>25400</xdr:colOff>
      <xdr:row>41</xdr:row>
      <xdr:rowOff>19558</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6006592"/>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163085</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2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19558</xdr:rowOff>
    </xdr:from>
    <xdr:to>
      <xdr:col>24</xdr:col>
      <xdr:colOff>114300</xdr:colOff>
      <xdr:row>41</xdr:row>
      <xdr:rowOff>19558</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4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92219</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50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5842</xdr:rowOff>
    </xdr:from>
    <xdr:to>
      <xdr:col>24</xdr:col>
      <xdr:colOff>114300</xdr:colOff>
      <xdr:row>35</xdr:row>
      <xdr:rowOff>5842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00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159004</xdr:rowOff>
    </xdr:from>
    <xdr:to>
      <xdr:col>24</xdr:col>
      <xdr:colOff>25400</xdr:colOff>
      <xdr:row>36</xdr:row>
      <xdr:rowOff>168148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33120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106443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154432</xdr:rowOff>
    </xdr:from>
    <xdr:to>
      <xdr:col>19</xdr:col>
      <xdr:colOff>187325</xdr:colOff>
      <xdr:row>36</xdr:row>
      <xdr:rowOff>159004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3266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94488</xdr:rowOff>
    </xdr:from>
    <xdr:to>
      <xdr:col>20</xdr:col>
      <xdr:colOff>38100</xdr:colOff>
      <xdr:row>37</xdr:row>
      <xdr:rowOff>24638</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34815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35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154432</xdr:rowOff>
    </xdr:from>
    <xdr:to>
      <xdr:col>15</xdr:col>
      <xdr:colOff>98425</xdr:colOff>
      <xdr:row>37</xdr:row>
      <xdr:rowOff>46990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32663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80772</xdr:rowOff>
    </xdr:from>
    <xdr:to>
      <xdr:col>15</xdr:col>
      <xdr:colOff>149225</xdr:colOff>
      <xdr:row>37</xdr:row>
      <xdr:rowOff>10922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21099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131572</xdr:rowOff>
    </xdr:from>
    <xdr:to>
      <xdr:col>11</xdr:col>
      <xdr:colOff>9525</xdr:colOff>
      <xdr:row>37</xdr:row>
      <xdr:rowOff>46990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30377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66819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89916</xdr:rowOff>
    </xdr:from>
    <xdr:to>
      <xdr:col>6</xdr:col>
      <xdr:colOff>171450</xdr:colOff>
      <xdr:row>37</xdr:row>
      <xdr:rowOff>20066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4843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117348</xdr:rowOff>
    </xdr:from>
    <xdr:to>
      <xdr:col>24</xdr:col>
      <xdr:colOff>76200</xdr:colOff>
      <xdr:row>37</xdr:row>
      <xdr:rowOff>47498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89425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108204</xdr:rowOff>
    </xdr:from>
    <xdr:to>
      <xdr:col>20</xdr:col>
      <xdr:colOff>38100</xdr:colOff>
      <xdr:row>37</xdr:row>
      <xdr:rowOff>38354</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23131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103632</xdr:rowOff>
    </xdr:from>
    <xdr:to>
      <xdr:col>15</xdr:col>
      <xdr:colOff>149225</xdr:colOff>
      <xdr:row>37</xdr:row>
      <xdr:rowOff>33782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18559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167640</xdr:rowOff>
    </xdr:from>
    <xdr:to>
      <xdr:col>11</xdr:col>
      <xdr:colOff>60325</xdr:colOff>
      <xdr:row>37</xdr:row>
      <xdr:rowOff>97790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82567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80772</xdr:rowOff>
    </xdr:from>
    <xdr:to>
      <xdr:col>6</xdr:col>
      <xdr:colOff>171450</xdr:colOff>
      <xdr:row>37</xdr:row>
      <xdr:rowOff>10922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21099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前年度に比べ</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少したが、依然として類似団体を上回っている。要因としては、施設の維持管理及び各種行政サービスの実施に係る経常経費が大きくなっているためであると考えられる。指定管理者制度の拡充、行政サービス等の実施内容を検討しながら経常経費の削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154432</xdr:rowOff>
    </xdr:from>
    <xdr:to>
      <xdr:col>82</xdr:col>
      <xdr:colOff>107950</xdr:colOff>
      <xdr:row>19</xdr:row>
      <xdr:rowOff>147574</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211832"/>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119651</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377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147574</xdr:rowOff>
    </xdr:from>
    <xdr:to>
      <xdr:col>82</xdr:col>
      <xdr:colOff>196850</xdr:colOff>
      <xdr:row>19</xdr:row>
      <xdr:rowOff>147574</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405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69359</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1955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154432</xdr:rowOff>
    </xdr:from>
    <xdr:to>
      <xdr:col>82</xdr:col>
      <xdr:colOff>196850</xdr:colOff>
      <xdr:row>12</xdr:row>
      <xdr:rowOff>154432</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211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145288</xdr:rowOff>
    </xdr:from>
    <xdr:to>
      <xdr:col>82</xdr:col>
      <xdr:colOff>107950</xdr:colOff>
      <xdr:row>14</xdr:row>
      <xdr:rowOff>163576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flipV="1">
          <a:off x="15671800" y="254558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60723</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2895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44196</xdr:rowOff>
    </xdr:from>
    <xdr:to>
      <xdr:col>82</xdr:col>
      <xdr:colOff>158750</xdr:colOff>
      <xdr:row>14</xdr:row>
      <xdr:rowOff>145796</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444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127000</xdr:rowOff>
    </xdr:from>
    <xdr:to>
      <xdr:col>78</xdr:col>
      <xdr:colOff>69850</xdr:colOff>
      <xdr:row>14</xdr:row>
      <xdr:rowOff>163576</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4782800" y="252730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12192</xdr:rowOff>
    </xdr:from>
    <xdr:to>
      <xdr:col>78</xdr:col>
      <xdr:colOff>120650</xdr:colOff>
      <xdr:row>14</xdr:row>
      <xdr:rowOff>113792</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41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123969</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181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127000</xdr:rowOff>
    </xdr:from>
    <xdr:to>
      <xdr:col>73</xdr:col>
      <xdr:colOff>180975</xdr:colOff>
      <xdr:row>14</xdr:row>
      <xdr:rowOff>127000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3893800" y="2527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13</xdr:row>
      <xdr:rowOff>147066</xdr:rowOff>
    </xdr:from>
    <xdr:to>
      <xdr:col>74</xdr:col>
      <xdr:colOff>31750</xdr:colOff>
      <xdr:row>14</xdr:row>
      <xdr:rowOff>77216</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375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87393</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214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44704</xdr:rowOff>
    </xdr:from>
    <xdr:to>
      <xdr:col>69</xdr:col>
      <xdr:colOff>92075</xdr:colOff>
      <xdr:row>14</xdr:row>
      <xdr:rowOff>127000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004800" y="244500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13</xdr:row>
      <xdr:rowOff>142494</xdr:rowOff>
    </xdr:from>
    <xdr:to>
      <xdr:col>69</xdr:col>
      <xdr:colOff>142875</xdr:colOff>
      <xdr:row>14</xdr:row>
      <xdr:rowOff>72644</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371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82821</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2140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110490</xdr:rowOff>
    </xdr:from>
    <xdr:to>
      <xdr:col>65</xdr:col>
      <xdr:colOff>53975</xdr:colOff>
      <xdr:row>14</xdr:row>
      <xdr:rowOff>40640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33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50817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10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94488</xdr:rowOff>
    </xdr:from>
    <xdr:to>
      <xdr:col>82</xdr:col>
      <xdr:colOff>158750</xdr:colOff>
      <xdr:row>15</xdr:row>
      <xdr:rowOff>24638</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2494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66565</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2466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112776</xdr:rowOff>
    </xdr:from>
    <xdr:to>
      <xdr:col>78</xdr:col>
      <xdr:colOff>120650</xdr:colOff>
      <xdr:row>15</xdr:row>
      <xdr:rowOff>42926</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2513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27703</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25994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76200</xdr:rowOff>
    </xdr:from>
    <xdr:to>
      <xdr:col>74</xdr:col>
      <xdr:colOff>31750</xdr:colOff>
      <xdr:row>15</xdr:row>
      <xdr:rowOff>6350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162577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256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76200</xdr:rowOff>
    </xdr:from>
    <xdr:to>
      <xdr:col>69</xdr:col>
      <xdr:colOff>142875</xdr:colOff>
      <xdr:row>15</xdr:row>
      <xdr:rowOff>6350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162577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256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165354</xdr:rowOff>
    </xdr:from>
    <xdr:to>
      <xdr:col>65</xdr:col>
      <xdr:colOff>53975</xdr:colOff>
      <xdr:row>14</xdr:row>
      <xdr:rowOff>95504</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239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80281</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2480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前年度に比べ</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上昇し、依然として類似団体を上回っている。要因としては公立保育所や公立幼稚園よりも私立保育園に通う幼児が多く、児童措置費（保育所運営費）に係る経費が他団体よりも多大になっているためであると考えられる。</a:t>
          </a: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88900</xdr:rowOff>
    </xdr:from>
    <xdr:to>
      <xdr:col>24</xdr:col>
      <xdr:colOff>25400</xdr:colOff>
      <xdr:row>62</xdr:row>
      <xdr:rowOff>12700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0430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3827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88900</xdr:rowOff>
    </xdr:from>
    <xdr:to>
      <xdr:col>24</xdr:col>
      <xdr:colOff>114300</xdr:colOff>
      <xdr:row>52</xdr:row>
      <xdr:rowOff>88900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165100</xdr:rowOff>
    </xdr:from>
    <xdr:to>
      <xdr:col>24</xdr:col>
      <xdr:colOff>25400</xdr:colOff>
      <xdr:row>58</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93775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35577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293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165100</xdr:rowOff>
    </xdr:from>
    <xdr:to>
      <xdr:col>19</xdr:col>
      <xdr:colOff>187325</xdr:colOff>
      <xdr:row>57</xdr:row>
      <xdr:rowOff>165100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9937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152400</xdr:rowOff>
    </xdr:from>
    <xdr:to>
      <xdr:col>20</xdr:col>
      <xdr:colOff>38100</xdr:colOff>
      <xdr:row>55</xdr:row>
      <xdr:rowOff>82550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92727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165100</xdr:rowOff>
    </xdr:from>
    <xdr:to>
      <xdr:col>15</xdr:col>
      <xdr:colOff>98425</xdr:colOff>
      <xdr:row>57</xdr:row>
      <xdr:rowOff>165100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937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95250</xdr:rowOff>
    </xdr:from>
    <xdr:to>
      <xdr:col>15</xdr:col>
      <xdr:colOff>149225</xdr:colOff>
      <xdr:row>55</xdr:row>
      <xdr:rowOff>25400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35577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107950</xdr:rowOff>
    </xdr:from>
    <xdr:to>
      <xdr:col>11</xdr:col>
      <xdr:colOff>9525</xdr:colOff>
      <xdr:row>57</xdr:row>
      <xdr:rowOff>165100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8806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57150</xdr:rowOff>
    </xdr:from>
    <xdr:to>
      <xdr:col>11</xdr:col>
      <xdr:colOff>60325</xdr:colOff>
      <xdr:row>54</xdr:row>
      <xdr:rowOff>158750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168927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38100</xdr:rowOff>
    </xdr:from>
    <xdr:to>
      <xdr:col>6</xdr:col>
      <xdr:colOff>171450</xdr:colOff>
      <xdr:row>54</xdr:row>
      <xdr:rowOff>139700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149877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76200</xdr:rowOff>
    </xdr:from>
    <xdr:to>
      <xdr:col>24</xdr:col>
      <xdr:colOff>76200</xdr:colOff>
      <xdr:row>59</xdr:row>
      <xdr:rowOff>6350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48277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114300</xdr:rowOff>
    </xdr:from>
    <xdr:to>
      <xdr:col>20</xdr:col>
      <xdr:colOff>38100</xdr:colOff>
      <xdr:row>58</xdr:row>
      <xdr:rowOff>44450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8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29227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973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114300</xdr:rowOff>
    </xdr:from>
    <xdr:to>
      <xdr:col>15</xdr:col>
      <xdr:colOff>149225</xdr:colOff>
      <xdr:row>58</xdr:row>
      <xdr:rowOff>44450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8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29227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97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114300</xdr:rowOff>
    </xdr:from>
    <xdr:to>
      <xdr:col>11</xdr:col>
      <xdr:colOff>60325</xdr:colOff>
      <xdr:row>58</xdr:row>
      <xdr:rowOff>44450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8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29227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97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57150</xdr:rowOff>
    </xdr:from>
    <xdr:to>
      <xdr:col>6</xdr:col>
      <xdr:colOff>171450</xdr:colOff>
      <xdr:row>57</xdr:row>
      <xdr:rowOff>158750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143527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前年度に比べ</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ポイント減少したが、依然として類似団体平均を上回っている。主な要因としては、事業会計への繰出金の増加が考えられる。今後においては、繰出基準等内容を検討しながら経常経費の削減に努める。</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78994</xdr:rowOff>
    </xdr:from>
    <xdr:to>
      <xdr:col>82</xdr:col>
      <xdr:colOff>107950</xdr:colOff>
      <xdr:row>59</xdr:row>
      <xdr:rowOff>88138</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165844"/>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60215</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17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88138</xdr:rowOff>
    </xdr:from>
    <xdr:to>
      <xdr:col>82</xdr:col>
      <xdr:colOff>196850</xdr:colOff>
      <xdr:row>59</xdr:row>
      <xdr:rowOff>88138</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203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165371</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8909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78994</xdr:rowOff>
    </xdr:from>
    <xdr:to>
      <xdr:col>82</xdr:col>
      <xdr:colOff>196850</xdr:colOff>
      <xdr:row>53</xdr:row>
      <xdr:rowOff>78994</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165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37846</xdr:rowOff>
    </xdr:from>
    <xdr:to>
      <xdr:col>82</xdr:col>
      <xdr:colOff>107950</xdr:colOff>
      <xdr:row>57</xdr:row>
      <xdr:rowOff>42418</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5671800" y="981049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79011</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508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62484</xdr:rowOff>
    </xdr:from>
    <xdr:to>
      <xdr:col>82</xdr:col>
      <xdr:colOff>158750</xdr:colOff>
      <xdr:row>56</xdr:row>
      <xdr:rowOff>164084</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42418</xdr:rowOff>
    </xdr:from>
    <xdr:to>
      <xdr:col>78</xdr:col>
      <xdr:colOff>69850</xdr:colOff>
      <xdr:row>57</xdr:row>
      <xdr:rowOff>60706</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4782800" y="98150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44196</xdr:rowOff>
    </xdr:from>
    <xdr:to>
      <xdr:col>78</xdr:col>
      <xdr:colOff>120650</xdr:colOff>
      <xdr:row>56</xdr:row>
      <xdr:rowOff>145796</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155973</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414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51562</xdr:rowOff>
    </xdr:from>
    <xdr:to>
      <xdr:col>73</xdr:col>
      <xdr:colOff>180975</xdr:colOff>
      <xdr:row>57</xdr:row>
      <xdr:rowOff>60706</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3893800" y="982421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44196</xdr:rowOff>
    </xdr:from>
    <xdr:to>
      <xdr:col>74</xdr:col>
      <xdr:colOff>31750</xdr:colOff>
      <xdr:row>56</xdr:row>
      <xdr:rowOff>145796</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155973</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41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10414</xdr:rowOff>
    </xdr:from>
    <xdr:to>
      <xdr:col>69</xdr:col>
      <xdr:colOff>92075</xdr:colOff>
      <xdr:row>57</xdr:row>
      <xdr:rowOff>51562</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004800" y="978306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67056</xdr:rowOff>
    </xdr:from>
    <xdr:to>
      <xdr:col>69</xdr:col>
      <xdr:colOff>142875</xdr:colOff>
      <xdr:row>56</xdr:row>
      <xdr:rowOff>168656</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7383</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43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48768</xdr:rowOff>
    </xdr:from>
    <xdr:to>
      <xdr:col>65</xdr:col>
      <xdr:colOff>53975</xdr:colOff>
      <xdr:row>56</xdr:row>
      <xdr:rowOff>150368</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64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160545</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418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158496</xdr:rowOff>
    </xdr:from>
    <xdr:to>
      <xdr:col>82</xdr:col>
      <xdr:colOff>158750</xdr:colOff>
      <xdr:row>57</xdr:row>
      <xdr:rowOff>88646</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75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130573</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731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163068</xdr:rowOff>
    </xdr:from>
    <xdr:to>
      <xdr:col>78</xdr:col>
      <xdr:colOff>120650</xdr:colOff>
      <xdr:row>57</xdr:row>
      <xdr:rowOff>93218</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76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77995</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850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9906</xdr:rowOff>
    </xdr:from>
    <xdr:to>
      <xdr:col>74</xdr:col>
      <xdr:colOff>31750</xdr:colOff>
      <xdr:row>57</xdr:row>
      <xdr:rowOff>111506</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78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96283</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868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762</xdr:rowOff>
    </xdr:from>
    <xdr:to>
      <xdr:col>69</xdr:col>
      <xdr:colOff>142875</xdr:colOff>
      <xdr:row>57</xdr:row>
      <xdr:rowOff>102362</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77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87139</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85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131064</xdr:rowOff>
    </xdr:from>
    <xdr:to>
      <xdr:col>65</xdr:col>
      <xdr:colOff>53975</xdr:colOff>
      <xdr:row>57</xdr:row>
      <xdr:rowOff>61214</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73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45991</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818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昨年度と同ポイントであり、類似団体を下回っている。今後も支出内容の検証等を実施しながら経常経費の削減に努める。</a:t>
          </a: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39</xdr:row>
      <xdr:rowOff>97282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51144"/>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69359</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675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97282</xdr:rowOff>
    </xdr:from>
    <xdr:to>
      <xdr:col>82</xdr:col>
      <xdr:colOff>196850</xdr:colOff>
      <xdr:row>39</xdr:row>
      <xdr:rowOff>97282</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6783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163576</xdr:rowOff>
    </xdr:from>
    <xdr:to>
      <xdr:col>82</xdr:col>
      <xdr:colOff>107950</xdr:colOff>
      <xdr:row>36</xdr:row>
      <xdr:rowOff>163576</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5671800" y="633577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116857</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149860</xdr:rowOff>
    </xdr:from>
    <xdr:to>
      <xdr:col>78</xdr:col>
      <xdr:colOff>69850</xdr:colOff>
      <xdr:row>36</xdr:row>
      <xdr:rowOff>163576</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4782800" y="632206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140208</xdr:rowOff>
    </xdr:from>
    <xdr:to>
      <xdr:col>78</xdr:col>
      <xdr:colOff>120650</xdr:colOff>
      <xdr:row>37</xdr:row>
      <xdr:rowOff>70358</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55135</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398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149860</xdr:rowOff>
    </xdr:from>
    <xdr:to>
      <xdr:col>73</xdr:col>
      <xdr:colOff>180975</xdr:colOff>
      <xdr:row>37</xdr:row>
      <xdr:rowOff>10414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3893800" y="632206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27703</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10414</xdr:rowOff>
    </xdr:from>
    <xdr:to>
      <xdr:col>69</xdr:col>
      <xdr:colOff>92075</xdr:colOff>
      <xdr:row>37</xdr:row>
      <xdr:rowOff>24130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3004800" y="635406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80772</xdr:rowOff>
    </xdr:from>
    <xdr:to>
      <xdr:col>69</xdr:col>
      <xdr:colOff>142875</xdr:colOff>
      <xdr:row>37</xdr:row>
      <xdr:rowOff>10922</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21099</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2811</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112776</xdr:rowOff>
    </xdr:from>
    <xdr:to>
      <xdr:col>82</xdr:col>
      <xdr:colOff>158750</xdr:colOff>
      <xdr:row>37</xdr:row>
      <xdr:rowOff>42926</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129303</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6130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112776</xdr:rowOff>
    </xdr:from>
    <xdr:to>
      <xdr:col>78</xdr:col>
      <xdr:colOff>120650</xdr:colOff>
      <xdr:row>37</xdr:row>
      <xdr:rowOff>42926</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53103</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99060</xdr:rowOff>
    </xdr:from>
    <xdr:to>
      <xdr:col>74</xdr:col>
      <xdr:colOff>31750</xdr:colOff>
      <xdr:row>37</xdr:row>
      <xdr:rowOff>29210</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39387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131064</xdr:rowOff>
    </xdr:from>
    <xdr:to>
      <xdr:col>69</xdr:col>
      <xdr:colOff>142875</xdr:colOff>
      <xdr:row>37</xdr:row>
      <xdr:rowOff>61214</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45991</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59707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前年度に比べ</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ポイント上昇したが、依然として類似団体を大きく下回っている。今後においても大型事業の整理・縮小・計画的な実施に努め、地方債発行額の抑制を図りながら、現行水準を上回らないよう努める。</a:t>
          </a: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81</xdr:row>
      <xdr:rowOff>147574</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608560"/>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119651</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4007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147574</xdr:rowOff>
    </xdr:from>
    <xdr:to>
      <xdr:col>24</xdr:col>
      <xdr:colOff>114300</xdr:colOff>
      <xdr:row>81</xdr:row>
      <xdr:rowOff>147574</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4035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19558</xdr:rowOff>
    </xdr:from>
    <xdr:to>
      <xdr:col>24</xdr:col>
      <xdr:colOff>25400</xdr:colOff>
      <xdr:row>77</xdr:row>
      <xdr:rowOff>42418</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3987800" y="1322120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164864</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3366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21337</xdr:rowOff>
    </xdr:from>
    <xdr:to>
      <xdr:col>24</xdr:col>
      <xdr:colOff>76200</xdr:colOff>
      <xdr:row>78</xdr:row>
      <xdr:rowOff>122937</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5842</xdr:rowOff>
    </xdr:from>
    <xdr:to>
      <xdr:col>19</xdr:col>
      <xdr:colOff>187325</xdr:colOff>
      <xdr:row>77</xdr:row>
      <xdr:rowOff>19558</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3098800" y="1320749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169926</xdr:rowOff>
    </xdr:from>
    <xdr:to>
      <xdr:col>20</xdr:col>
      <xdr:colOff>38100</xdr:colOff>
      <xdr:row>78</xdr:row>
      <xdr:rowOff>100076</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84853</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3457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5842</xdr:rowOff>
    </xdr:from>
    <xdr:to>
      <xdr:col>15</xdr:col>
      <xdr:colOff>98425</xdr:colOff>
      <xdr:row>77</xdr:row>
      <xdr:rowOff>92711</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2209800" y="13207492"/>
          <a:ext cx="889000" cy="8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160782</xdr:rowOff>
    </xdr:from>
    <xdr:to>
      <xdr:col>15</xdr:col>
      <xdr:colOff>149225</xdr:colOff>
      <xdr:row>78</xdr:row>
      <xdr:rowOff>90932</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75709</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92711</xdr:rowOff>
    </xdr:from>
    <xdr:to>
      <xdr:col>11</xdr:col>
      <xdr:colOff>9525</xdr:colOff>
      <xdr:row>77</xdr:row>
      <xdr:rowOff>106426</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1320800" y="13294361"/>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25908</xdr:rowOff>
    </xdr:from>
    <xdr:to>
      <xdr:col>11</xdr:col>
      <xdr:colOff>60325</xdr:colOff>
      <xdr:row>78</xdr:row>
      <xdr:rowOff>127508</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112285</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16763</xdr:rowOff>
    </xdr:from>
    <xdr:to>
      <xdr:col>6</xdr:col>
      <xdr:colOff>171450</xdr:colOff>
      <xdr:row>78</xdr:row>
      <xdr:rowOff>118363</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103140</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163068</xdr:rowOff>
    </xdr:from>
    <xdr:to>
      <xdr:col>24</xdr:col>
      <xdr:colOff>76200</xdr:colOff>
      <xdr:row>77</xdr:row>
      <xdr:rowOff>93218</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8145</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3038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140208</xdr:rowOff>
    </xdr:from>
    <xdr:to>
      <xdr:col>20</xdr:col>
      <xdr:colOff>38100</xdr:colOff>
      <xdr:row>77</xdr:row>
      <xdr:rowOff>70358</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80535</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2939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126492</xdr:rowOff>
    </xdr:from>
    <xdr:to>
      <xdr:col>15</xdr:col>
      <xdr:colOff>149225</xdr:colOff>
      <xdr:row>77</xdr:row>
      <xdr:rowOff>56642</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66819</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41911</xdr:rowOff>
    </xdr:from>
    <xdr:to>
      <xdr:col>11</xdr:col>
      <xdr:colOff>60325</xdr:colOff>
      <xdr:row>77</xdr:row>
      <xdr:rowOff>143511</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153688</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55626</xdr:rowOff>
    </xdr:from>
    <xdr:to>
      <xdr:col>6</xdr:col>
      <xdr:colOff>171450</xdr:colOff>
      <xdr:row>77</xdr:row>
      <xdr:rowOff>157226</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167403</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前年度に比べ</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上昇し、依然として類似団体を上回っている。要因としては、補助費等を除くすべての区分で類似団体平均を上回っているためであると考えられる。今後においては、行政ニーズの把握に努めながら経常経費の削減を図っていく。</a:t>
          </a: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159657</xdr:rowOff>
    </xdr:from>
    <xdr:to>
      <xdr:col>82</xdr:col>
      <xdr:colOff>107950</xdr:colOff>
      <xdr:row>81</xdr:row>
      <xdr:rowOff>60052</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flipV="1">
          <a:off x="16510000" y="12504057"/>
          <a:ext cx="0" cy="1443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32129</xdr:rowOff>
    </xdr:from>
    <xdr:ext cx="762000" cy="259045"/>
    <xdr:sp macro="" textlink="">
      <xdr:nvSpPr>
        <xdr:cNvPr id="417" name="公債費以外最小値テキスト">
          <a:extLst>
            <a:ext uri="{FF2B5EF4-FFF2-40B4-BE49-F238E27FC236}">
              <a16:creationId xmlns:a16="http://schemas.microsoft.com/office/drawing/2014/main" id="{00000000-0008-0000-0400-0000A1010000}"/>
            </a:ext>
          </a:extLst>
        </xdr:cNvPr>
        <xdr:cNvSpPr txBox="1"/>
      </xdr:nvSpPr>
      <xdr:spPr>
        <a:xfrm>
          <a:off x="16598900" y="13919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60052</xdr:rowOff>
    </xdr:from>
    <xdr:to>
      <xdr:col>82</xdr:col>
      <xdr:colOff>196850</xdr:colOff>
      <xdr:row>81</xdr:row>
      <xdr:rowOff>60052</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3947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74584</xdr:rowOff>
    </xdr:from>
    <xdr:ext cx="762000" cy="259045"/>
    <xdr:sp macro="" textlink="">
      <xdr:nvSpPr>
        <xdr:cNvPr id="419" name="公債費以外最大値テキスト">
          <a:extLst>
            <a:ext uri="{FF2B5EF4-FFF2-40B4-BE49-F238E27FC236}">
              <a16:creationId xmlns:a16="http://schemas.microsoft.com/office/drawing/2014/main" id="{00000000-0008-0000-0400-0000A3010000}"/>
            </a:ext>
          </a:extLst>
        </xdr:cNvPr>
        <xdr:cNvSpPr txBox="1"/>
      </xdr:nvSpPr>
      <xdr:spPr>
        <a:xfrm>
          <a:off x="16598900" y="12247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159657</xdr:rowOff>
    </xdr:from>
    <xdr:to>
      <xdr:col>82</xdr:col>
      <xdr:colOff>196850</xdr:colOff>
      <xdr:row>72</xdr:row>
      <xdr:rowOff>159657</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2504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11068</xdr:rowOff>
    </xdr:from>
    <xdr:to>
      <xdr:col>82</xdr:col>
      <xdr:colOff>107950</xdr:colOff>
      <xdr:row>77</xdr:row>
      <xdr:rowOff>24130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5671800" y="13212718"/>
          <a:ext cx="8382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133549</xdr:rowOff>
    </xdr:from>
    <xdr:ext cx="762000" cy="259045"/>
    <xdr:sp macro="" textlink="">
      <xdr:nvSpPr>
        <xdr:cNvPr id="422" name="公債費以外平均値テキスト">
          <a:extLst>
            <a:ext uri="{FF2B5EF4-FFF2-40B4-BE49-F238E27FC236}">
              <a16:creationId xmlns:a16="http://schemas.microsoft.com/office/drawing/2014/main" id="{00000000-0008-0000-0400-0000A6010000}"/>
            </a:ext>
          </a:extLst>
        </xdr:cNvPr>
        <xdr:cNvSpPr txBox="1"/>
      </xdr:nvSpPr>
      <xdr:spPr>
        <a:xfrm>
          <a:off x="16598900" y="128208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117022</xdr:rowOff>
    </xdr:from>
    <xdr:to>
      <xdr:col>82</xdr:col>
      <xdr:colOff>158750</xdr:colOff>
      <xdr:row>76</xdr:row>
      <xdr:rowOff>47172</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6459200" y="1297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156392</xdr:rowOff>
    </xdr:from>
    <xdr:to>
      <xdr:col>78</xdr:col>
      <xdr:colOff>69850</xdr:colOff>
      <xdr:row>77</xdr:row>
      <xdr:rowOff>11068</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4782800" y="13186592"/>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74567</xdr:rowOff>
    </xdr:from>
    <xdr:to>
      <xdr:col>78</xdr:col>
      <xdr:colOff>120650</xdr:colOff>
      <xdr:row>76</xdr:row>
      <xdr:rowOff>4716</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5621000" y="1293331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14894</xdr:rowOff>
    </xdr:from>
    <xdr:ext cx="7366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5290800" y="127021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156392</xdr:rowOff>
    </xdr:from>
    <xdr:to>
      <xdr:col>73</xdr:col>
      <xdr:colOff>180975</xdr:colOff>
      <xdr:row>77</xdr:row>
      <xdr:rowOff>46989</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3893800" y="13186592"/>
          <a:ext cx="889000" cy="62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9253</xdr:rowOff>
    </xdr:from>
    <xdr:to>
      <xdr:col>74</xdr:col>
      <xdr:colOff>31750</xdr:colOff>
      <xdr:row>75</xdr:row>
      <xdr:rowOff>110853</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4732000" y="1286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121030</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4401800" y="12636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68218</xdr:rowOff>
    </xdr:from>
    <xdr:to>
      <xdr:col>69</xdr:col>
      <xdr:colOff>92075</xdr:colOff>
      <xdr:row>77</xdr:row>
      <xdr:rowOff>46989</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004800" y="13098418"/>
          <a:ext cx="889000" cy="150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25581</xdr:rowOff>
    </xdr:from>
    <xdr:to>
      <xdr:col>69</xdr:col>
      <xdr:colOff>142875</xdr:colOff>
      <xdr:row>75</xdr:row>
      <xdr:rowOff>127181</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3843000" y="12884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137358</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3512800" y="12653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118654</xdr:rowOff>
    </xdr:from>
    <xdr:to>
      <xdr:col>65</xdr:col>
      <xdr:colOff>53975</xdr:colOff>
      <xdr:row>75</xdr:row>
      <xdr:rowOff>48804</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2954000" y="1280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58981</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2623800" y="12574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144780</xdr:rowOff>
    </xdr:from>
    <xdr:to>
      <xdr:col>82</xdr:col>
      <xdr:colOff>158750</xdr:colOff>
      <xdr:row>77</xdr:row>
      <xdr:rowOff>74930</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64592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116857</xdr:rowOff>
    </xdr:from>
    <xdr:ext cx="762000" cy="259045"/>
    <xdr:sp macro="" textlink="">
      <xdr:nvSpPr>
        <xdr:cNvPr id="441" name="公債費以外該当値テキスト">
          <a:extLst>
            <a:ext uri="{FF2B5EF4-FFF2-40B4-BE49-F238E27FC236}">
              <a16:creationId xmlns:a16="http://schemas.microsoft.com/office/drawing/2014/main" id="{00000000-0008-0000-0400-0000B9010000}"/>
            </a:ext>
          </a:extLst>
        </xdr:cNvPr>
        <xdr:cNvSpPr txBox="1"/>
      </xdr:nvSpPr>
      <xdr:spPr>
        <a:xfrm>
          <a:off x="165989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131718</xdr:rowOff>
    </xdr:from>
    <xdr:to>
      <xdr:col>78</xdr:col>
      <xdr:colOff>120650</xdr:colOff>
      <xdr:row>77</xdr:row>
      <xdr:rowOff>61868</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5621000" y="1316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46645</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32482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105592</xdr:rowOff>
    </xdr:from>
    <xdr:to>
      <xdr:col>74</xdr:col>
      <xdr:colOff>31750</xdr:colOff>
      <xdr:row>77</xdr:row>
      <xdr:rowOff>35742</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4732000" y="1313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20519</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401800" y="13222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167639</xdr:rowOff>
    </xdr:from>
    <xdr:to>
      <xdr:col>69</xdr:col>
      <xdr:colOff>142875</xdr:colOff>
      <xdr:row>77</xdr:row>
      <xdr:rowOff>97789</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3843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82566</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17418</xdr:rowOff>
    </xdr:from>
    <xdr:to>
      <xdr:col>65</xdr:col>
      <xdr:colOff>53975</xdr:colOff>
      <xdr:row>76</xdr:row>
      <xdr:rowOff>119018</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2954000" y="13047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103795</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3133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佐賀県太良町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a:extLst>
            <a:ext uri="{FF2B5EF4-FFF2-40B4-BE49-F238E27FC236}">
              <a16:creationId xmlns:a16="http://schemas.microsoft.com/office/drawing/2014/main" id="{00000000-0008-0000-0500-000028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85340</xdr:rowOff>
    </xdr:from>
    <xdr:to>
      <xdr:col>29</xdr:col>
      <xdr:colOff>127000</xdr:colOff>
      <xdr:row>19</xdr:row>
      <xdr:rowOff>136963</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flipV="1">
          <a:off x="5651500" y="2190365"/>
          <a:ext cx="0" cy="12517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109040</xdr:rowOff>
    </xdr:from>
    <xdr:ext cx="762000" cy="259045"/>
    <xdr:sp macro="" textlink="">
      <xdr:nvSpPr>
        <xdr:cNvPr id="42" name="人口1人当たり決算額の推移最小値テキスト130">
          <a:extLst>
            <a:ext uri="{FF2B5EF4-FFF2-40B4-BE49-F238E27FC236}">
              <a16:creationId xmlns:a16="http://schemas.microsoft.com/office/drawing/2014/main" id="{00000000-0008-0000-0500-00002A000000}"/>
            </a:ext>
          </a:extLst>
        </xdr:cNvPr>
        <xdr:cNvSpPr txBox="1"/>
      </xdr:nvSpPr>
      <xdr:spPr>
        <a:xfrm>
          <a:off x="5740400" y="3414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136963</xdr:rowOff>
    </xdr:from>
    <xdr:to>
      <xdr:col>30</xdr:col>
      <xdr:colOff>25400</xdr:colOff>
      <xdr:row>19</xdr:row>
      <xdr:rowOff>136963</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5562600" y="34421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267</xdr:rowOff>
    </xdr:from>
    <xdr:ext cx="762000" cy="259045"/>
    <xdr:sp macro="" textlink="">
      <xdr:nvSpPr>
        <xdr:cNvPr id="44" name="人口1人当たり決算額の推移最大値テキスト130">
          <a:extLst>
            <a:ext uri="{FF2B5EF4-FFF2-40B4-BE49-F238E27FC236}">
              <a16:creationId xmlns:a16="http://schemas.microsoft.com/office/drawing/2014/main" id="{00000000-0008-0000-0500-00002C000000}"/>
            </a:ext>
          </a:extLst>
        </xdr:cNvPr>
        <xdr:cNvSpPr txBox="1"/>
      </xdr:nvSpPr>
      <xdr:spPr>
        <a:xfrm>
          <a:off x="5740400" y="193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85340</xdr:rowOff>
    </xdr:from>
    <xdr:to>
      <xdr:col>30</xdr:col>
      <xdr:colOff>25400</xdr:colOff>
      <xdr:row>12</xdr:row>
      <xdr:rowOff>85340</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21903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153045</xdr:rowOff>
    </xdr:from>
    <xdr:to>
      <xdr:col>29</xdr:col>
      <xdr:colOff>127000</xdr:colOff>
      <xdr:row>18</xdr:row>
      <xdr:rowOff>164744</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003800" y="3286770"/>
          <a:ext cx="647700" cy="116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117075</xdr:rowOff>
    </xdr:from>
    <xdr:ext cx="762000" cy="259045"/>
    <xdr:sp macro="" textlink="">
      <xdr:nvSpPr>
        <xdr:cNvPr id="47" name="人口1人当たり決算額の推移平均値テキスト130">
          <a:extLst>
            <a:ext uri="{FF2B5EF4-FFF2-40B4-BE49-F238E27FC236}">
              <a16:creationId xmlns:a16="http://schemas.microsoft.com/office/drawing/2014/main" id="{00000000-0008-0000-0500-00002F000000}"/>
            </a:ext>
          </a:extLst>
        </xdr:cNvPr>
        <xdr:cNvSpPr txBox="1"/>
      </xdr:nvSpPr>
      <xdr:spPr>
        <a:xfrm>
          <a:off x="5740400" y="2736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100548</xdr:rowOff>
    </xdr:from>
    <xdr:to>
      <xdr:col>29</xdr:col>
      <xdr:colOff>177800</xdr:colOff>
      <xdr:row>17</xdr:row>
      <xdr:rowOff>30698</xdr:rowOff>
    </xdr:to>
    <xdr:sp macro="" textlink="">
      <xdr:nvSpPr>
        <xdr:cNvPr id="48" name="フローチャート: 判断 47">
          <a:extLst>
            <a:ext uri="{FF2B5EF4-FFF2-40B4-BE49-F238E27FC236}">
              <a16:creationId xmlns:a16="http://schemas.microsoft.com/office/drawing/2014/main" id="{00000000-0008-0000-0500-000030000000}"/>
            </a:ext>
          </a:extLst>
        </xdr:cNvPr>
        <xdr:cNvSpPr/>
      </xdr:nvSpPr>
      <xdr:spPr bwMode="auto">
        <a:xfrm>
          <a:off x="56007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164744</xdr:rowOff>
    </xdr:from>
    <xdr:to>
      <xdr:col>26</xdr:col>
      <xdr:colOff>50800</xdr:colOff>
      <xdr:row>19</xdr:row>
      <xdr:rowOff>9364</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4305300" y="3298469"/>
          <a:ext cx="698500" cy="160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120042</xdr:rowOff>
    </xdr:from>
    <xdr:to>
      <xdr:col>26</xdr:col>
      <xdr:colOff>101600</xdr:colOff>
      <xdr:row>17</xdr:row>
      <xdr:rowOff>50192</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49530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60369</xdr:rowOff>
    </xdr:from>
    <xdr:ext cx="736600" cy="259045"/>
    <xdr:sp macro="" textlink="">
      <xdr:nvSpPr>
        <xdr:cNvPr id="51" name="テキスト ボックス 50">
          <a:extLst>
            <a:ext uri="{FF2B5EF4-FFF2-40B4-BE49-F238E27FC236}">
              <a16:creationId xmlns:a16="http://schemas.microsoft.com/office/drawing/2014/main" id="{00000000-0008-0000-0500-000033000000}"/>
            </a:ext>
          </a:extLst>
        </xdr:cNvPr>
        <xdr:cNvSpPr txBox="1"/>
      </xdr:nvSpPr>
      <xdr:spPr>
        <a:xfrm>
          <a:off x="4622800" y="2679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9364</xdr:rowOff>
    </xdr:from>
    <xdr:to>
      <xdr:col>22</xdr:col>
      <xdr:colOff>114300</xdr:colOff>
      <xdr:row>19</xdr:row>
      <xdr:rowOff>36773</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3606800" y="3314539"/>
          <a:ext cx="698500" cy="274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136484</xdr:rowOff>
    </xdr:from>
    <xdr:to>
      <xdr:col>22</xdr:col>
      <xdr:colOff>165100</xdr:colOff>
      <xdr:row>17</xdr:row>
      <xdr:rowOff>66634</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2545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76811</xdr:rowOff>
    </xdr:from>
    <xdr:ext cx="7620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3924300" y="2696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36773</xdr:rowOff>
    </xdr:from>
    <xdr:to>
      <xdr:col>18</xdr:col>
      <xdr:colOff>177800</xdr:colOff>
      <xdr:row>19</xdr:row>
      <xdr:rowOff>45197</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2908300" y="3341948"/>
          <a:ext cx="698500" cy="84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112098</xdr:rowOff>
    </xdr:from>
    <xdr:to>
      <xdr:col>19</xdr:col>
      <xdr:colOff>38100</xdr:colOff>
      <xdr:row>17</xdr:row>
      <xdr:rowOff>42248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35560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52425</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225800" y="2671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155612</xdr:rowOff>
    </xdr:from>
    <xdr:to>
      <xdr:col>15</xdr:col>
      <xdr:colOff>101600</xdr:colOff>
      <xdr:row>17</xdr:row>
      <xdr:rowOff>85762</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28575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95939</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2527300" y="2715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102245</xdr:rowOff>
    </xdr:from>
    <xdr:to>
      <xdr:col>29</xdr:col>
      <xdr:colOff>177800</xdr:colOff>
      <xdr:row>19</xdr:row>
      <xdr:rowOff>32395</xdr:rowOff>
    </xdr:to>
    <xdr:sp macro="" textlink="">
      <xdr:nvSpPr>
        <xdr:cNvPr id="65" name="楕円 64">
          <a:extLst>
            <a:ext uri="{FF2B5EF4-FFF2-40B4-BE49-F238E27FC236}">
              <a16:creationId xmlns:a16="http://schemas.microsoft.com/office/drawing/2014/main" id="{00000000-0008-0000-0500-000041000000}"/>
            </a:ext>
          </a:extLst>
        </xdr:cNvPr>
        <xdr:cNvSpPr/>
      </xdr:nvSpPr>
      <xdr:spPr bwMode="auto">
        <a:xfrm>
          <a:off x="5600700" y="32359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74322</xdr:rowOff>
    </xdr:from>
    <xdr:ext cx="762000" cy="259045"/>
    <xdr:sp macro="" textlink="">
      <xdr:nvSpPr>
        <xdr:cNvPr id="66" name="人口1人当たり決算額の推移該当値テキスト130">
          <a:extLst>
            <a:ext uri="{FF2B5EF4-FFF2-40B4-BE49-F238E27FC236}">
              <a16:creationId xmlns:a16="http://schemas.microsoft.com/office/drawing/2014/main" id="{00000000-0008-0000-0500-000042000000}"/>
            </a:ext>
          </a:extLst>
        </xdr:cNvPr>
        <xdr:cNvSpPr txBox="1"/>
      </xdr:nvSpPr>
      <xdr:spPr>
        <a:xfrm>
          <a:off x="5740400" y="3208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113944</xdr:rowOff>
    </xdr:from>
    <xdr:to>
      <xdr:col>26</xdr:col>
      <xdr:colOff>101600</xdr:colOff>
      <xdr:row>19</xdr:row>
      <xdr:rowOff>44094</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4953000" y="32476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28871</xdr:rowOff>
    </xdr:from>
    <xdr:ext cx="7366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622800" y="33340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130014</xdr:rowOff>
    </xdr:from>
    <xdr:to>
      <xdr:col>22</xdr:col>
      <xdr:colOff>165100</xdr:colOff>
      <xdr:row>19</xdr:row>
      <xdr:rowOff>60164</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254500" y="32637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44941</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3924300" y="3350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157423</xdr:rowOff>
    </xdr:from>
    <xdr:to>
      <xdr:col>19</xdr:col>
      <xdr:colOff>38100</xdr:colOff>
      <xdr:row>19</xdr:row>
      <xdr:rowOff>87573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3556000" y="32911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72350</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225800" y="3377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165847</xdr:rowOff>
    </xdr:from>
    <xdr:to>
      <xdr:col>15</xdr:col>
      <xdr:colOff>101600</xdr:colOff>
      <xdr:row>19</xdr:row>
      <xdr:rowOff>95997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2857500" y="32995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80774</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2527300" y="338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a:extLst>
            <a:ext uri="{FF2B5EF4-FFF2-40B4-BE49-F238E27FC236}">
              <a16:creationId xmlns:a16="http://schemas.microsoft.com/office/drawing/2014/main" id="{00000000-0008-0000-0500-00004B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a:extLst>
            <a:ext uri="{FF2B5EF4-FFF2-40B4-BE49-F238E27FC236}">
              <a16:creationId xmlns:a16="http://schemas.microsoft.com/office/drawing/2014/main" id="{00000000-0008-0000-0500-00004C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a:extLst>
            <a:ext uri="{FF2B5EF4-FFF2-40B4-BE49-F238E27FC236}">
              <a16:creationId xmlns:a16="http://schemas.microsoft.com/office/drawing/2014/main" id="{00000000-0008-0000-0500-000050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a:extLst>
            <a:ext uri="{FF2B5EF4-FFF2-40B4-BE49-F238E27FC236}">
              <a16:creationId xmlns:a16="http://schemas.microsoft.com/office/drawing/2014/main" id="{00000000-0008-0000-0500-000055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a:extLst>
            <a:ext uri="{FF2B5EF4-FFF2-40B4-BE49-F238E27FC236}">
              <a16:creationId xmlns:a16="http://schemas.microsoft.com/office/drawing/2014/main" id="{00000000-0008-0000-0500-000056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a:extLst>
            <a:ext uri="{FF2B5EF4-FFF2-40B4-BE49-F238E27FC236}">
              <a16:creationId xmlns:a16="http://schemas.microsoft.com/office/drawing/2014/main" id="{00000000-0008-0000-0500-000058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4535</xdr:rowOff>
    </xdr:from>
    <xdr:to>
      <xdr:col>33</xdr:col>
      <xdr:colOff>114300</xdr:colOff>
      <xdr:row>36</xdr:row>
      <xdr:rowOff>4535</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32</xdr:row>
      <xdr:rowOff>165917</xdr:rowOff>
    </xdr:from>
    <xdr:to>
      <xdr:col>29</xdr:col>
      <xdr:colOff>127000</xdr:colOff>
      <xdr:row>37</xdr:row>
      <xdr:rowOff>246144</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5919017"/>
          <a:ext cx="0" cy="145182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218221</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34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246144</xdr:rowOff>
    </xdr:from>
    <xdr:to>
      <xdr:col>30</xdr:col>
      <xdr:colOff>25400</xdr:colOff>
      <xdr:row>37</xdr:row>
      <xdr:rowOff>246144</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3708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252294</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66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32</xdr:row>
      <xdr:rowOff>165917</xdr:rowOff>
    </xdr:from>
    <xdr:to>
      <xdr:col>30</xdr:col>
      <xdr:colOff>25400</xdr:colOff>
      <xdr:row>32</xdr:row>
      <xdr:rowOff>165917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59190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214184</xdr:rowOff>
    </xdr:from>
    <xdr:to>
      <xdr:col>29</xdr:col>
      <xdr:colOff>127000</xdr:colOff>
      <xdr:row>35</xdr:row>
      <xdr:rowOff>239362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003800" y="6824534"/>
          <a:ext cx="647700" cy="251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62171</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3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217094</xdr:rowOff>
    </xdr:from>
    <xdr:to>
      <xdr:col>29</xdr:col>
      <xdr:colOff>177800</xdr:colOff>
      <xdr:row>34</xdr:row>
      <xdr:rowOff>318694</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48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232602</xdr:rowOff>
    </xdr:from>
    <xdr:to>
      <xdr:col>26</xdr:col>
      <xdr:colOff>50800</xdr:colOff>
      <xdr:row>35</xdr:row>
      <xdr:rowOff>239362</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4305300" y="6842952"/>
          <a:ext cx="698500" cy="67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239202</xdr:rowOff>
    </xdr:from>
    <xdr:to>
      <xdr:col>26</xdr:col>
      <xdr:colOff>101600</xdr:colOff>
      <xdr:row>34</xdr:row>
      <xdr:rowOff>340802</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506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8080</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2755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193349</xdr:rowOff>
    </xdr:from>
    <xdr:to>
      <xdr:col>22</xdr:col>
      <xdr:colOff>114300</xdr:colOff>
      <xdr:row>35</xdr:row>
      <xdr:rowOff>232602</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3606800" y="6803699"/>
          <a:ext cx="698500" cy="392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259254</xdr:rowOff>
    </xdr:from>
    <xdr:to>
      <xdr:col>22</xdr:col>
      <xdr:colOff>165100</xdr:colOff>
      <xdr:row>35</xdr:row>
      <xdr:rowOff>17954</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526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28131</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29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144537</xdr:rowOff>
    </xdr:from>
    <xdr:to>
      <xdr:col>18</xdr:col>
      <xdr:colOff>177800</xdr:colOff>
      <xdr:row>35</xdr:row>
      <xdr:rowOff>193349</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2908300" y="6754887"/>
          <a:ext cx="698500" cy="488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240955</xdr:rowOff>
    </xdr:from>
    <xdr:to>
      <xdr:col>19</xdr:col>
      <xdr:colOff>38100</xdr:colOff>
      <xdr:row>34</xdr:row>
      <xdr:rowOff>342555</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5084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9832</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277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209223</xdr:rowOff>
    </xdr:from>
    <xdr:to>
      <xdr:col>15</xdr:col>
      <xdr:colOff>101600</xdr:colOff>
      <xdr:row>34</xdr:row>
      <xdr:rowOff>310823</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476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321000</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245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163384</xdr:rowOff>
    </xdr:from>
    <xdr:to>
      <xdr:col>29</xdr:col>
      <xdr:colOff>177800</xdr:colOff>
      <xdr:row>35</xdr:row>
      <xdr:rowOff>264984</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7737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135461</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745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188562</xdr:rowOff>
    </xdr:from>
    <xdr:to>
      <xdr:col>26</xdr:col>
      <xdr:colOff>101600</xdr:colOff>
      <xdr:row>35</xdr:row>
      <xdr:rowOff>290162</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7989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274939</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885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181802</xdr:rowOff>
    </xdr:from>
    <xdr:to>
      <xdr:col>22</xdr:col>
      <xdr:colOff>165100</xdr:colOff>
      <xdr:row>35</xdr:row>
      <xdr:rowOff>283402</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7921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268179</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878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142549</xdr:rowOff>
    </xdr:from>
    <xdr:to>
      <xdr:col>19</xdr:col>
      <xdr:colOff>38100</xdr:colOff>
      <xdr:row>35</xdr:row>
      <xdr:rowOff>244149</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7528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228926</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839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93737</xdr:rowOff>
    </xdr:from>
    <xdr:to>
      <xdr:col>15</xdr:col>
      <xdr:colOff>101600</xdr:colOff>
      <xdr:row>35</xdr:row>
      <xdr:rowOff>195337</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7040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180114</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790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佐賀県太良町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9,005
8,965
74.30
7,090,596
6,964,820
124,839
3,241,127
4,736,244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127089</xdr:rowOff>
    </xdr:from>
    <xdr:to>
      <xdr:col>24</xdr:col>
      <xdr:colOff>62865</xdr:colOff>
      <xdr:row>38</xdr:row>
      <xdr:rowOff>79204</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70589"/>
          <a:ext cx="1270" cy="1323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83031</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98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79204</xdr:rowOff>
    </xdr:from>
    <xdr:to>
      <xdr:col>24</xdr:col>
      <xdr:colOff>152400</xdr:colOff>
      <xdr:row>38</xdr:row>
      <xdr:rowOff>79204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94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73766</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45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127089</xdr:rowOff>
    </xdr:from>
    <xdr:to>
      <xdr:col>24</xdr:col>
      <xdr:colOff>152400</xdr:colOff>
      <xdr:row>30</xdr:row>
      <xdr:rowOff>127089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70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90818</xdr:rowOff>
    </xdr:from>
    <xdr:to>
      <xdr:col>24</xdr:col>
      <xdr:colOff>63500</xdr:colOff>
      <xdr:row>37</xdr:row>
      <xdr:rowOff>101859</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434468"/>
          <a:ext cx="838200" cy="11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51899</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811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29022</xdr:rowOff>
    </xdr:from>
    <xdr:to>
      <xdr:col>24</xdr:col>
      <xdr:colOff>114300</xdr:colOff>
      <xdr:row>35</xdr:row>
      <xdr:rowOff>130622</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2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95862</xdr:rowOff>
    </xdr:from>
    <xdr:to>
      <xdr:col>19</xdr:col>
      <xdr:colOff>177800</xdr:colOff>
      <xdr:row>37</xdr:row>
      <xdr:rowOff>101859</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439512"/>
          <a:ext cx="889000" cy="5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34791</xdr:rowOff>
    </xdr:from>
    <xdr:to>
      <xdr:col>20</xdr:col>
      <xdr:colOff>38100</xdr:colOff>
      <xdr:row>35</xdr:row>
      <xdr:rowOff>136391</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152918</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810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95862</xdr:rowOff>
    </xdr:from>
    <xdr:to>
      <xdr:col>15</xdr:col>
      <xdr:colOff>50800</xdr:colOff>
      <xdr:row>37</xdr:row>
      <xdr:rowOff>116970</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439512"/>
          <a:ext cx="889000" cy="21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42418</xdr:rowOff>
    </xdr:from>
    <xdr:to>
      <xdr:col>15</xdr:col>
      <xdr:colOff>101600</xdr:colOff>
      <xdr:row>35</xdr:row>
      <xdr:rowOff>144018</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160545</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5818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116970</xdr:rowOff>
    </xdr:from>
    <xdr:to>
      <xdr:col>10</xdr:col>
      <xdr:colOff>114300</xdr:colOff>
      <xdr:row>37</xdr:row>
      <xdr:rowOff>152250</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460620"/>
          <a:ext cx="889000" cy="3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7496</xdr:rowOff>
    </xdr:from>
    <xdr:to>
      <xdr:col>10</xdr:col>
      <xdr:colOff>165100</xdr:colOff>
      <xdr:row>35</xdr:row>
      <xdr:rowOff>109096</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00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125623</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5783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47424</xdr:rowOff>
    </xdr:from>
    <xdr:to>
      <xdr:col>6</xdr:col>
      <xdr:colOff>38100</xdr:colOff>
      <xdr:row>35</xdr:row>
      <xdr:rowOff>149024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04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165551</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582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40018</xdr:rowOff>
    </xdr:from>
    <xdr:to>
      <xdr:col>24</xdr:col>
      <xdr:colOff>114300</xdr:colOff>
      <xdr:row>37</xdr:row>
      <xdr:rowOff>141618</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38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18445</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362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51059</xdr:rowOff>
    </xdr:from>
    <xdr:to>
      <xdr:col>20</xdr:col>
      <xdr:colOff>38100</xdr:colOff>
      <xdr:row>37</xdr:row>
      <xdr:rowOff>152659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394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143786</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487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45062</xdr:rowOff>
    </xdr:from>
    <xdr:to>
      <xdr:col>15</xdr:col>
      <xdr:colOff>101600</xdr:colOff>
      <xdr:row>37</xdr:row>
      <xdr:rowOff>146662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8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137789</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481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66170</xdr:rowOff>
    </xdr:from>
    <xdr:to>
      <xdr:col>10</xdr:col>
      <xdr:colOff>165100</xdr:colOff>
      <xdr:row>37</xdr:row>
      <xdr:rowOff>167770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40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158897</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502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101450</xdr:rowOff>
    </xdr:from>
    <xdr:to>
      <xdr:col>6</xdr:col>
      <xdr:colOff>38100</xdr:colOff>
      <xdr:row>38</xdr:row>
      <xdr:rowOff>31600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44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22727</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537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51502</xdr:rowOff>
    </xdr:from>
    <xdr:to>
      <xdr:col>24</xdr:col>
      <xdr:colOff>62865</xdr:colOff>
      <xdr:row>57</xdr:row>
      <xdr:rowOff>163075</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624002"/>
          <a:ext cx="1270" cy="1311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166902</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9939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163075</xdr:rowOff>
    </xdr:from>
    <xdr:to>
      <xdr:col>24</xdr:col>
      <xdr:colOff>152400</xdr:colOff>
      <xdr:row>57</xdr:row>
      <xdr:rowOff>163075</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9935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169629</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399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51502</xdr:rowOff>
    </xdr:from>
    <xdr:to>
      <xdr:col>24</xdr:col>
      <xdr:colOff>152400</xdr:colOff>
      <xdr:row>50</xdr:row>
      <xdr:rowOff>51502</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624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146234</xdr:rowOff>
    </xdr:from>
    <xdr:to>
      <xdr:col>24</xdr:col>
      <xdr:colOff>63500</xdr:colOff>
      <xdr:row>57</xdr:row>
      <xdr:rowOff>27366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747434"/>
          <a:ext cx="838200" cy="52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170131</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4284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147254</xdr:rowOff>
    </xdr:from>
    <xdr:to>
      <xdr:col>24</xdr:col>
      <xdr:colOff>114300</xdr:colOff>
      <xdr:row>56</xdr:row>
      <xdr:rowOff>77404</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577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27366</xdr:rowOff>
    </xdr:from>
    <xdr:to>
      <xdr:col>19</xdr:col>
      <xdr:colOff>177800</xdr:colOff>
      <xdr:row>57</xdr:row>
      <xdr:rowOff>101745</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9800016"/>
          <a:ext cx="889000" cy="74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5873</xdr:rowOff>
    </xdr:from>
    <xdr:to>
      <xdr:col>20</xdr:col>
      <xdr:colOff>38100</xdr:colOff>
      <xdr:row>56</xdr:row>
      <xdr:rowOff>107473</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607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124000</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5" y="9382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101745</xdr:rowOff>
    </xdr:from>
    <xdr:to>
      <xdr:col>15</xdr:col>
      <xdr:colOff>50800</xdr:colOff>
      <xdr:row>57</xdr:row>
      <xdr:rowOff>134717</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9874395"/>
          <a:ext cx="889000" cy="3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36829</xdr:rowOff>
    </xdr:from>
    <xdr:to>
      <xdr:col>15</xdr:col>
      <xdr:colOff>101600</xdr:colOff>
      <xdr:row>56</xdr:row>
      <xdr:rowOff>138429</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638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154956</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795" y="9413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134717</xdr:rowOff>
    </xdr:from>
    <xdr:to>
      <xdr:col>10</xdr:col>
      <xdr:colOff>114300</xdr:colOff>
      <xdr:row>57</xdr:row>
      <xdr:rowOff>141361</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907367"/>
          <a:ext cx="889000" cy="6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43724</xdr:rowOff>
    </xdr:from>
    <xdr:to>
      <xdr:col>10</xdr:col>
      <xdr:colOff>165100</xdr:colOff>
      <xdr:row>56</xdr:row>
      <xdr:rowOff>145324</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644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161851</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19795" y="9420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73069</xdr:rowOff>
    </xdr:from>
    <xdr:to>
      <xdr:col>6</xdr:col>
      <xdr:colOff>38100</xdr:colOff>
      <xdr:row>57</xdr:row>
      <xdr:rowOff>3219</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67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19746</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30795" y="9449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95434</xdr:rowOff>
    </xdr:from>
    <xdr:to>
      <xdr:col>24</xdr:col>
      <xdr:colOff>114300</xdr:colOff>
      <xdr:row>57</xdr:row>
      <xdr:rowOff>25584</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696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73861</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675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148016</xdr:rowOff>
    </xdr:from>
    <xdr:to>
      <xdr:col>20</xdr:col>
      <xdr:colOff>38100</xdr:colOff>
      <xdr:row>57</xdr:row>
      <xdr:rowOff>78166</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74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69293</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530111" y="984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50945</xdr:rowOff>
    </xdr:from>
    <xdr:to>
      <xdr:col>15</xdr:col>
      <xdr:colOff>101600</xdr:colOff>
      <xdr:row>57</xdr:row>
      <xdr:rowOff>152545</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823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143672</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9916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83917</xdr:rowOff>
    </xdr:from>
    <xdr:to>
      <xdr:col>10</xdr:col>
      <xdr:colOff>165100</xdr:colOff>
      <xdr:row>58</xdr:row>
      <xdr:rowOff>14067</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856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5194</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9949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90561</xdr:rowOff>
    </xdr:from>
    <xdr:to>
      <xdr:col>6</xdr:col>
      <xdr:colOff>38100</xdr:colOff>
      <xdr:row>58</xdr:row>
      <xdr:rowOff>20711</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863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11838</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9955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170561</xdr:rowOff>
    </xdr:from>
    <xdr:to>
      <xdr:col>24</xdr:col>
      <xdr:colOff>62865</xdr:colOff>
      <xdr:row>79</xdr:row>
      <xdr:rowOff>80395</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000611"/>
          <a:ext cx="1270" cy="1624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84222</xdr:rowOff>
    </xdr:from>
    <xdr:ext cx="378565"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628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80395</xdr:rowOff>
    </xdr:from>
    <xdr:to>
      <xdr:col>24</xdr:col>
      <xdr:colOff>152400</xdr:colOff>
      <xdr:row>79</xdr:row>
      <xdr:rowOff>80395</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624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117238</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177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170561</xdr:rowOff>
    </xdr:from>
    <xdr:to>
      <xdr:col>24</xdr:col>
      <xdr:colOff>152400</xdr:colOff>
      <xdr:row>69</xdr:row>
      <xdr:rowOff>170561</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00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75104</xdr:rowOff>
    </xdr:from>
    <xdr:to>
      <xdr:col>24</xdr:col>
      <xdr:colOff>63500</xdr:colOff>
      <xdr:row>78</xdr:row>
      <xdr:rowOff>97670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3797300" y="13448204"/>
          <a:ext cx="838200" cy="22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73307</xdr:rowOff>
    </xdr:from>
    <xdr:ext cx="534377"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29320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50429</xdr:rowOff>
    </xdr:from>
    <xdr:to>
      <xdr:col>24</xdr:col>
      <xdr:colOff>114300</xdr:colOff>
      <xdr:row>76</xdr:row>
      <xdr:rowOff>152029</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3080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132679</xdr:rowOff>
    </xdr:from>
    <xdr:to>
      <xdr:col>19</xdr:col>
      <xdr:colOff>177800</xdr:colOff>
      <xdr:row>78</xdr:row>
      <xdr:rowOff>75104</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908300" y="13334329"/>
          <a:ext cx="889000" cy="113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75902</xdr:rowOff>
    </xdr:from>
    <xdr:to>
      <xdr:col>20</xdr:col>
      <xdr:colOff>38100</xdr:colOff>
      <xdr:row>77</xdr:row>
      <xdr:rowOff>6052</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3106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22579</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30111" y="1288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132679</xdr:rowOff>
    </xdr:from>
    <xdr:to>
      <xdr:col>15</xdr:col>
      <xdr:colOff>50800</xdr:colOff>
      <xdr:row>78</xdr:row>
      <xdr:rowOff>107728</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019300" y="13334329"/>
          <a:ext cx="889000" cy="146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90043</xdr:rowOff>
    </xdr:from>
    <xdr:to>
      <xdr:col>15</xdr:col>
      <xdr:colOff>101600</xdr:colOff>
      <xdr:row>77</xdr:row>
      <xdr:rowOff>20193</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1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36720</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41111" y="1289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107728</xdr:rowOff>
    </xdr:from>
    <xdr:to>
      <xdr:col>10</xdr:col>
      <xdr:colOff>114300</xdr:colOff>
      <xdr:row>78</xdr:row>
      <xdr:rowOff>117004</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1130300" y="13480828"/>
          <a:ext cx="889000" cy="9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31000</xdr:rowOff>
    </xdr:from>
    <xdr:to>
      <xdr:col>10</xdr:col>
      <xdr:colOff>165100</xdr:colOff>
      <xdr:row>76</xdr:row>
      <xdr:rowOff>132600</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06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149126</xdr:rowOff>
    </xdr:from>
    <xdr:ext cx="534377"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52111" y="12836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99448</xdr:rowOff>
    </xdr:from>
    <xdr:to>
      <xdr:col>6</xdr:col>
      <xdr:colOff>38100</xdr:colOff>
      <xdr:row>77</xdr:row>
      <xdr:rowOff>29598</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129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46125</xdr:rowOff>
    </xdr:from>
    <xdr:ext cx="534377"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63111" y="12904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46870</xdr:rowOff>
    </xdr:from>
    <xdr:to>
      <xdr:col>24</xdr:col>
      <xdr:colOff>114300</xdr:colOff>
      <xdr:row>78</xdr:row>
      <xdr:rowOff>148470</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341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25297</xdr:rowOff>
    </xdr:from>
    <xdr:ext cx="469744"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3398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24304</xdr:rowOff>
    </xdr:from>
    <xdr:to>
      <xdr:col>20</xdr:col>
      <xdr:colOff>38100</xdr:colOff>
      <xdr:row>78</xdr:row>
      <xdr:rowOff>125904</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339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117031</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62428" y="13490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81879</xdr:rowOff>
    </xdr:from>
    <xdr:to>
      <xdr:col>15</xdr:col>
      <xdr:colOff>101600</xdr:colOff>
      <xdr:row>78</xdr:row>
      <xdr:rowOff>12029</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3283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3156</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73428" y="13376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56928</xdr:rowOff>
    </xdr:from>
    <xdr:to>
      <xdr:col>10</xdr:col>
      <xdr:colOff>165100</xdr:colOff>
      <xdr:row>78</xdr:row>
      <xdr:rowOff>158528</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3430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149655</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84428" y="13522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66204</xdr:rowOff>
    </xdr:from>
    <xdr:to>
      <xdr:col>6</xdr:col>
      <xdr:colOff>38100</xdr:colOff>
      <xdr:row>78</xdr:row>
      <xdr:rowOff>167804</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3439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158931</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95428" y="1353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71675</xdr:rowOff>
    </xdr:from>
    <xdr:to>
      <xdr:col>24</xdr:col>
      <xdr:colOff>62865</xdr:colOff>
      <xdr:row>99</xdr:row>
      <xdr:rowOff>97360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502175"/>
          <a:ext cx="1270" cy="1568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101187</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7074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97360</xdr:rowOff>
    </xdr:from>
    <xdr:to>
      <xdr:col>24</xdr:col>
      <xdr:colOff>152400</xdr:colOff>
      <xdr:row>99</xdr:row>
      <xdr:rowOff>97360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707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18352</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277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71675</xdr:rowOff>
    </xdr:from>
    <xdr:to>
      <xdr:col>24</xdr:col>
      <xdr:colOff>152400</xdr:colOff>
      <xdr:row>90</xdr:row>
      <xdr:rowOff>71675</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502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124335</xdr:rowOff>
    </xdr:from>
    <xdr:to>
      <xdr:col>24</xdr:col>
      <xdr:colOff>63500</xdr:colOff>
      <xdr:row>95</xdr:row>
      <xdr:rowOff>15244</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3797300" y="16240635"/>
          <a:ext cx="838200" cy="62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8512</xdr:rowOff>
    </xdr:from>
    <xdr:ext cx="534377"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4677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30085</xdr:rowOff>
    </xdr:from>
    <xdr:to>
      <xdr:col>24</xdr:col>
      <xdr:colOff>114300</xdr:colOff>
      <xdr:row>96</xdr:row>
      <xdr:rowOff>131685</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48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15244</xdr:rowOff>
    </xdr:from>
    <xdr:to>
      <xdr:col>19</xdr:col>
      <xdr:colOff>177800</xdr:colOff>
      <xdr:row>95</xdr:row>
      <xdr:rowOff>115877</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908300" y="16302994"/>
          <a:ext cx="889000" cy="100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31717</xdr:rowOff>
    </xdr:from>
    <xdr:to>
      <xdr:col>20</xdr:col>
      <xdr:colOff>38100</xdr:colOff>
      <xdr:row>96</xdr:row>
      <xdr:rowOff>133317</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124444</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530111" y="16583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115877</xdr:rowOff>
    </xdr:from>
    <xdr:to>
      <xdr:col>15</xdr:col>
      <xdr:colOff>50800</xdr:colOff>
      <xdr:row>95</xdr:row>
      <xdr:rowOff>158412</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019300" y="16403627"/>
          <a:ext cx="889000" cy="42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155129</xdr:rowOff>
    </xdr:from>
    <xdr:to>
      <xdr:col>15</xdr:col>
      <xdr:colOff>101600</xdr:colOff>
      <xdr:row>97</xdr:row>
      <xdr:rowOff>85279</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76406</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41111" y="16707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158412</xdr:rowOff>
    </xdr:from>
    <xdr:to>
      <xdr:col>10</xdr:col>
      <xdr:colOff>114300</xdr:colOff>
      <xdr:row>96</xdr:row>
      <xdr:rowOff>89408</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1130300" y="16446162"/>
          <a:ext cx="889000" cy="102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10833</xdr:rowOff>
    </xdr:from>
    <xdr:to>
      <xdr:col>10</xdr:col>
      <xdr:colOff>165100</xdr:colOff>
      <xdr:row>97</xdr:row>
      <xdr:rowOff>112433</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64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103560</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52111" y="16734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122472</xdr:rowOff>
    </xdr:from>
    <xdr:to>
      <xdr:col>6</xdr:col>
      <xdr:colOff>38100</xdr:colOff>
      <xdr:row>98</xdr:row>
      <xdr:rowOff>52622</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75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43749</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84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73535</xdr:rowOff>
    </xdr:from>
    <xdr:to>
      <xdr:col>24</xdr:col>
      <xdr:colOff>114300</xdr:colOff>
      <xdr:row>95</xdr:row>
      <xdr:rowOff>3685</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6189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96412</xdr:rowOff>
    </xdr:from>
    <xdr:ext cx="534377"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604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135894</xdr:rowOff>
    </xdr:from>
    <xdr:to>
      <xdr:col>20</xdr:col>
      <xdr:colOff>38100</xdr:colOff>
      <xdr:row>95</xdr:row>
      <xdr:rowOff>66044</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6252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82571</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530111" y="1602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65077</xdr:rowOff>
    </xdr:from>
    <xdr:to>
      <xdr:col>15</xdr:col>
      <xdr:colOff>101600</xdr:colOff>
      <xdr:row>95</xdr:row>
      <xdr:rowOff>166677</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6352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11754</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41111" y="16128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107612</xdr:rowOff>
    </xdr:from>
    <xdr:to>
      <xdr:col>10</xdr:col>
      <xdr:colOff>165100</xdr:colOff>
      <xdr:row>96</xdr:row>
      <xdr:rowOff>37762</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6395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54289</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52111" y="16170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38608</xdr:rowOff>
    </xdr:from>
    <xdr:to>
      <xdr:col>6</xdr:col>
      <xdr:colOff>38100</xdr:colOff>
      <xdr:row>96</xdr:row>
      <xdr:rowOff>140208</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497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156735</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63111" y="16273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a:extLst>
            <a:ext uri="{FF2B5EF4-FFF2-40B4-BE49-F238E27FC236}">
              <a16:creationId xmlns:a16="http://schemas.microsoft.com/office/drawing/2014/main" id="{00000000-0008-0000-06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122243</xdr:rowOff>
    </xdr:from>
    <xdr:to>
      <xdr:col>54</xdr:col>
      <xdr:colOff>189865</xdr:colOff>
      <xdr:row>37</xdr:row>
      <xdr:rowOff>130129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10475595" y="5437193"/>
          <a:ext cx="1270" cy="1036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133956</xdr:rowOff>
    </xdr:from>
    <xdr:ext cx="534377" cy="259045"/>
    <xdr:sp macro="" textlink="">
      <xdr:nvSpPr>
        <xdr:cNvPr id="290" name="補助費等最小値テキスト">
          <a:extLst>
            <a:ext uri="{FF2B5EF4-FFF2-40B4-BE49-F238E27FC236}">
              <a16:creationId xmlns:a16="http://schemas.microsoft.com/office/drawing/2014/main" id="{00000000-0008-0000-0600-000022010000}"/>
            </a:ext>
          </a:extLst>
        </xdr:cNvPr>
        <xdr:cNvSpPr txBox="1"/>
      </xdr:nvSpPr>
      <xdr:spPr>
        <a:xfrm>
          <a:off x="10528300" y="6477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130129</xdr:rowOff>
    </xdr:from>
    <xdr:to>
      <xdr:col>55</xdr:col>
      <xdr:colOff>88900</xdr:colOff>
      <xdr:row>37</xdr:row>
      <xdr:rowOff>130129</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6473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68920</xdr:rowOff>
    </xdr:from>
    <xdr:ext cx="599010" cy="259045"/>
    <xdr:sp macro="" textlink="">
      <xdr:nvSpPr>
        <xdr:cNvPr id="292" name="補助費等最大値テキスト">
          <a:extLst>
            <a:ext uri="{FF2B5EF4-FFF2-40B4-BE49-F238E27FC236}">
              <a16:creationId xmlns:a16="http://schemas.microsoft.com/office/drawing/2014/main" id="{00000000-0008-0000-0600-000024010000}"/>
            </a:ext>
          </a:extLst>
        </xdr:cNvPr>
        <xdr:cNvSpPr txBox="1"/>
      </xdr:nvSpPr>
      <xdr:spPr>
        <a:xfrm>
          <a:off x="10528300" y="5212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122243</xdr:rowOff>
    </xdr:from>
    <xdr:to>
      <xdr:col>55</xdr:col>
      <xdr:colOff>88900</xdr:colOff>
      <xdr:row>31</xdr:row>
      <xdr:rowOff>122243</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543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108546</xdr:rowOff>
    </xdr:from>
    <xdr:to>
      <xdr:col>55</xdr:col>
      <xdr:colOff>0</xdr:colOff>
      <xdr:row>36</xdr:row>
      <xdr:rowOff>112912</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9639300" y="6280746"/>
          <a:ext cx="838200" cy="4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146040</xdr:rowOff>
    </xdr:from>
    <xdr:ext cx="599010" cy="259045"/>
    <xdr:sp macro="" textlink="">
      <xdr:nvSpPr>
        <xdr:cNvPr id="295" name="補助費等平均値テキスト">
          <a:extLst>
            <a:ext uri="{FF2B5EF4-FFF2-40B4-BE49-F238E27FC236}">
              <a16:creationId xmlns:a16="http://schemas.microsoft.com/office/drawing/2014/main" id="{00000000-0008-0000-0600-000027010000}"/>
            </a:ext>
          </a:extLst>
        </xdr:cNvPr>
        <xdr:cNvSpPr txBox="1"/>
      </xdr:nvSpPr>
      <xdr:spPr>
        <a:xfrm>
          <a:off x="10528300" y="59753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123163</xdr:rowOff>
    </xdr:from>
    <xdr:to>
      <xdr:col>55</xdr:col>
      <xdr:colOff>50800</xdr:colOff>
      <xdr:row>36</xdr:row>
      <xdr:rowOff>53313</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10426700" y="612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112912</xdr:rowOff>
    </xdr:from>
    <xdr:to>
      <xdr:col>50</xdr:col>
      <xdr:colOff>114300</xdr:colOff>
      <xdr:row>37</xdr:row>
      <xdr:rowOff>36087</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8750300" y="6285112"/>
          <a:ext cx="889000" cy="94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142503</xdr:rowOff>
    </xdr:from>
    <xdr:to>
      <xdr:col>50</xdr:col>
      <xdr:colOff>165100</xdr:colOff>
      <xdr:row>36</xdr:row>
      <xdr:rowOff>72653</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9588500" y="614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89180</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339795" y="5918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36087</xdr:rowOff>
    </xdr:from>
    <xdr:to>
      <xdr:col>45</xdr:col>
      <xdr:colOff>177800</xdr:colOff>
      <xdr:row>37</xdr:row>
      <xdr:rowOff>108976</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7861300" y="6379737"/>
          <a:ext cx="889000" cy="72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159877</xdr:rowOff>
    </xdr:from>
    <xdr:to>
      <xdr:col>46</xdr:col>
      <xdr:colOff>38100</xdr:colOff>
      <xdr:row>36</xdr:row>
      <xdr:rowOff>90027</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8699500" y="616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106554</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450795" y="5935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108976</xdr:rowOff>
    </xdr:from>
    <xdr:to>
      <xdr:col>41</xdr:col>
      <xdr:colOff>50800</xdr:colOff>
      <xdr:row>37</xdr:row>
      <xdr:rowOff>133726</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6972300" y="6452626"/>
          <a:ext cx="889000" cy="24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28923</xdr:rowOff>
    </xdr:from>
    <xdr:to>
      <xdr:col>41</xdr:col>
      <xdr:colOff>101600</xdr:colOff>
      <xdr:row>36</xdr:row>
      <xdr:rowOff>130523</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7810500" y="620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147050</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561795" y="5976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77360</xdr:rowOff>
    </xdr:from>
    <xdr:to>
      <xdr:col>36</xdr:col>
      <xdr:colOff>165100</xdr:colOff>
      <xdr:row>37</xdr:row>
      <xdr:rowOff>7510</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6921500" y="62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24037</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672795" y="6024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57746</xdr:rowOff>
    </xdr:from>
    <xdr:to>
      <xdr:col>55</xdr:col>
      <xdr:colOff>50800</xdr:colOff>
      <xdr:row>36</xdr:row>
      <xdr:rowOff>159346</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10426700" y="622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36173</xdr:rowOff>
    </xdr:from>
    <xdr:ext cx="599010" cy="259045"/>
    <xdr:sp macro="" textlink="">
      <xdr:nvSpPr>
        <xdr:cNvPr id="314" name="補助費等該当値テキスト">
          <a:extLst>
            <a:ext uri="{FF2B5EF4-FFF2-40B4-BE49-F238E27FC236}">
              <a16:creationId xmlns:a16="http://schemas.microsoft.com/office/drawing/2014/main" id="{00000000-0008-0000-0600-00003A010000}"/>
            </a:ext>
          </a:extLst>
        </xdr:cNvPr>
        <xdr:cNvSpPr txBox="1"/>
      </xdr:nvSpPr>
      <xdr:spPr>
        <a:xfrm>
          <a:off x="10528300" y="6208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62112</xdr:rowOff>
    </xdr:from>
    <xdr:to>
      <xdr:col>50</xdr:col>
      <xdr:colOff>165100</xdr:colOff>
      <xdr:row>36</xdr:row>
      <xdr:rowOff>163712</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9588500" y="6234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154839</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9339795" y="6327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156737</xdr:rowOff>
    </xdr:from>
    <xdr:to>
      <xdr:col>46</xdr:col>
      <xdr:colOff>38100</xdr:colOff>
      <xdr:row>37</xdr:row>
      <xdr:rowOff>86887</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8699500" y="632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78014</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8483111" y="6421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58176</xdr:rowOff>
    </xdr:from>
    <xdr:to>
      <xdr:col>41</xdr:col>
      <xdr:colOff>101600</xdr:colOff>
      <xdr:row>37</xdr:row>
      <xdr:rowOff>159776</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7810500" y="6401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150903</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7594111" y="6494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82926</xdr:rowOff>
    </xdr:from>
    <xdr:to>
      <xdr:col>36</xdr:col>
      <xdr:colOff>165100</xdr:colOff>
      <xdr:row>38</xdr:row>
      <xdr:rowOff>13076</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6921500" y="642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4203</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705111" y="6519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a:extLst>
            <a:ext uri="{FF2B5EF4-FFF2-40B4-BE49-F238E27FC236}">
              <a16:creationId xmlns:a16="http://schemas.microsoft.com/office/drawing/2014/main" id="{00000000-0008-0000-06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62309</xdr:rowOff>
    </xdr:from>
    <xdr:to>
      <xdr:col>54</xdr:col>
      <xdr:colOff>189865</xdr:colOff>
      <xdr:row>59</xdr:row>
      <xdr:rowOff>64122</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10475595" y="8806259"/>
          <a:ext cx="1270" cy="1373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67949</xdr:rowOff>
    </xdr:from>
    <xdr:ext cx="534377" cy="259045"/>
    <xdr:sp macro="" textlink="">
      <xdr:nvSpPr>
        <xdr:cNvPr id="349" name="普通建設事業費最小値テキスト">
          <a:extLst>
            <a:ext uri="{FF2B5EF4-FFF2-40B4-BE49-F238E27FC236}">
              <a16:creationId xmlns:a16="http://schemas.microsoft.com/office/drawing/2014/main" id="{00000000-0008-0000-0600-00005D010000}"/>
            </a:ext>
          </a:extLst>
        </xdr:cNvPr>
        <xdr:cNvSpPr txBox="1"/>
      </xdr:nvSpPr>
      <xdr:spPr>
        <a:xfrm>
          <a:off x="10528300" y="10183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64122</xdr:rowOff>
    </xdr:from>
    <xdr:to>
      <xdr:col>55</xdr:col>
      <xdr:colOff>88900</xdr:colOff>
      <xdr:row>59</xdr:row>
      <xdr:rowOff>64122</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10179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8986</xdr:rowOff>
    </xdr:from>
    <xdr:ext cx="690189" cy="259045"/>
    <xdr:sp macro="" textlink="">
      <xdr:nvSpPr>
        <xdr:cNvPr id="351" name="普通建設事業費最大値テキスト">
          <a:extLst>
            <a:ext uri="{FF2B5EF4-FFF2-40B4-BE49-F238E27FC236}">
              <a16:creationId xmlns:a16="http://schemas.microsoft.com/office/drawing/2014/main" id="{00000000-0008-0000-0600-00005F010000}"/>
            </a:ext>
          </a:extLst>
        </xdr:cNvPr>
        <xdr:cNvSpPr txBox="1"/>
      </xdr:nvSpPr>
      <xdr:spPr>
        <a:xfrm>
          <a:off x="10528300" y="85814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1,293,594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62309</xdr:rowOff>
    </xdr:from>
    <xdr:to>
      <xdr:col>55</xdr:col>
      <xdr:colOff>88900</xdr:colOff>
      <xdr:row>51</xdr:row>
      <xdr:rowOff>62309</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880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136275</xdr:rowOff>
    </xdr:from>
    <xdr:to>
      <xdr:col>55</xdr:col>
      <xdr:colOff>0</xdr:colOff>
      <xdr:row>59</xdr:row>
      <xdr:rowOff>4172</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9639300" y="10080375"/>
          <a:ext cx="838200" cy="39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21567</xdr:rowOff>
    </xdr:from>
    <xdr:ext cx="599010" cy="259045"/>
    <xdr:sp macro="" textlink="">
      <xdr:nvSpPr>
        <xdr:cNvPr id="354" name="普通建設事業費平均値テキスト">
          <a:extLst>
            <a:ext uri="{FF2B5EF4-FFF2-40B4-BE49-F238E27FC236}">
              <a16:creationId xmlns:a16="http://schemas.microsoft.com/office/drawing/2014/main" id="{00000000-0008-0000-0600-000062010000}"/>
            </a:ext>
          </a:extLst>
        </xdr:cNvPr>
        <xdr:cNvSpPr txBox="1"/>
      </xdr:nvSpPr>
      <xdr:spPr>
        <a:xfrm>
          <a:off x="10528300" y="97942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170140</xdr:rowOff>
    </xdr:from>
    <xdr:to>
      <xdr:col>55</xdr:col>
      <xdr:colOff>50800</xdr:colOff>
      <xdr:row>58</xdr:row>
      <xdr:rowOff>100290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10426700" y="994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4172</xdr:rowOff>
    </xdr:from>
    <xdr:to>
      <xdr:col>50</xdr:col>
      <xdr:colOff>114300</xdr:colOff>
      <xdr:row>59</xdr:row>
      <xdr:rowOff>41553</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8750300" y="10119722"/>
          <a:ext cx="889000" cy="37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35704</xdr:rowOff>
    </xdr:from>
    <xdr:to>
      <xdr:col>50</xdr:col>
      <xdr:colOff>165100</xdr:colOff>
      <xdr:row>58</xdr:row>
      <xdr:rowOff>137304</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9588500" y="9979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153831</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339795" y="9755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14349</xdr:rowOff>
    </xdr:from>
    <xdr:to>
      <xdr:col>45</xdr:col>
      <xdr:colOff>177800</xdr:colOff>
      <xdr:row>59</xdr:row>
      <xdr:rowOff>41553</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a:off x="7861300" y="10129899"/>
          <a:ext cx="889000" cy="27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42970</xdr:rowOff>
    </xdr:from>
    <xdr:to>
      <xdr:col>46</xdr:col>
      <xdr:colOff>38100</xdr:colOff>
      <xdr:row>58</xdr:row>
      <xdr:rowOff>144570</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8699500" y="9987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161097</xdr:rowOff>
    </xdr:from>
    <xdr:ext cx="59901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450795" y="9762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135201</xdr:rowOff>
    </xdr:from>
    <xdr:to>
      <xdr:col>41</xdr:col>
      <xdr:colOff>50800</xdr:colOff>
      <xdr:row>59</xdr:row>
      <xdr:rowOff>14349</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a:off x="6972300" y="10079301"/>
          <a:ext cx="889000" cy="50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28294</xdr:rowOff>
    </xdr:from>
    <xdr:to>
      <xdr:col>41</xdr:col>
      <xdr:colOff>101600</xdr:colOff>
      <xdr:row>58</xdr:row>
      <xdr:rowOff>129894</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7810500" y="9972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146421</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561795" y="9747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29478</xdr:rowOff>
    </xdr:from>
    <xdr:to>
      <xdr:col>36</xdr:col>
      <xdr:colOff>165100</xdr:colOff>
      <xdr:row>58</xdr:row>
      <xdr:rowOff>131078</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6921500" y="9973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147605</xdr:rowOff>
    </xdr:from>
    <xdr:ext cx="59901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672795" y="9748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85475</xdr:rowOff>
    </xdr:from>
    <xdr:to>
      <xdr:col>55</xdr:col>
      <xdr:colOff>50800</xdr:colOff>
      <xdr:row>59</xdr:row>
      <xdr:rowOff>15625</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10426700" y="1002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402</xdr:rowOff>
    </xdr:from>
    <xdr:ext cx="599010" cy="259045"/>
    <xdr:sp macro="" textlink="">
      <xdr:nvSpPr>
        <xdr:cNvPr id="373" name="普通建設事業費該当値テキスト">
          <a:extLst>
            <a:ext uri="{FF2B5EF4-FFF2-40B4-BE49-F238E27FC236}">
              <a16:creationId xmlns:a16="http://schemas.microsoft.com/office/drawing/2014/main" id="{00000000-0008-0000-0600-000075010000}"/>
            </a:ext>
          </a:extLst>
        </xdr:cNvPr>
        <xdr:cNvSpPr txBox="1"/>
      </xdr:nvSpPr>
      <xdr:spPr>
        <a:xfrm>
          <a:off x="10528300" y="9944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124822</xdr:rowOff>
    </xdr:from>
    <xdr:to>
      <xdr:col>50</xdr:col>
      <xdr:colOff>165100</xdr:colOff>
      <xdr:row>59</xdr:row>
      <xdr:rowOff>54972</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9588500" y="10068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46099</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9372111" y="10161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162203</xdr:rowOff>
    </xdr:from>
    <xdr:to>
      <xdr:col>46</xdr:col>
      <xdr:colOff>38100</xdr:colOff>
      <xdr:row>59</xdr:row>
      <xdr:rowOff>92353</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8699500" y="10106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83480</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8483111" y="10199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134999</xdr:rowOff>
    </xdr:from>
    <xdr:to>
      <xdr:col>41</xdr:col>
      <xdr:colOff>101600</xdr:colOff>
      <xdr:row>59</xdr:row>
      <xdr:rowOff>65149</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7810500" y="10079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56276</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7594111" y="1017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84401</xdr:rowOff>
    </xdr:from>
    <xdr:to>
      <xdr:col>36</xdr:col>
      <xdr:colOff>165100</xdr:colOff>
      <xdr:row>59</xdr:row>
      <xdr:rowOff>14551</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6921500" y="1002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5678</xdr:rowOff>
    </xdr:from>
    <xdr:ext cx="599010"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672795" y="10121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a:extLst>
            <a:ext uri="{FF2B5EF4-FFF2-40B4-BE49-F238E27FC236}">
              <a16:creationId xmlns:a16="http://schemas.microsoft.com/office/drawing/2014/main" id="{00000000-0008-0000-0600-00009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54287</xdr:rowOff>
    </xdr:from>
    <xdr:to>
      <xdr:col>54</xdr:col>
      <xdr:colOff>189865</xdr:colOff>
      <xdr:row>79</xdr:row>
      <xdr:rowOff>44450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10475595" y="12227237"/>
          <a:ext cx="1270" cy="13617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6" name="普通建設事業費 （ うち新規整備　）最小値テキスト">
          <a:extLst>
            <a:ext uri="{FF2B5EF4-FFF2-40B4-BE49-F238E27FC236}">
              <a16:creationId xmlns:a16="http://schemas.microsoft.com/office/drawing/2014/main" id="{00000000-0008-0000-0600-000096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964</xdr:rowOff>
    </xdr:from>
    <xdr:ext cx="690189" cy="259045"/>
    <xdr:sp macro="" textlink="">
      <xdr:nvSpPr>
        <xdr:cNvPr id="408" name="普通建設事業費 （ うち新規整備　）最大値テキスト">
          <a:extLst>
            <a:ext uri="{FF2B5EF4-FFF2-40B4-BE49-F238E27FC236}">
              <a16:creationId xmlns:a16="http://schemas.microsoft.com/office/drawing/2014/main" id="{00000000-0008-0000-0600-000098010000}"/>
            </a:ext>
          </a:extLst>
        </xdr:cNvPr>
        <xdr:cNvSpPr txBox="1"/>
      </xdr:nvSpPr>
      <xdr:spPr>
        <a:xfrm>
          <a:off x="10528300" y="120024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54287</xdr:rowOff>
    </xdr:from>
    <xdr:to>
      <xdr:col>55</xdr:col>
      <xdr:colOff>88900</xdr:colOff>
      <xdr:row>71</xdr:row>
      <xdr:rowOff>54287</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2227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4463</xdr:rowOff>
    </xdr:from>
    <xdr:to>
      <xdr:col>55</xdr:col>
      <xdr:colOff>0</xdr:colOff>
      <xdr:row>79</xdr:row>
      <xdr:rowOff>44450</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9639300" y="13549013"/>
          <a:ext cx="838200" cy="39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100832</xdr:rowOff>
    </xdr:from>
    <xdr:ext cx="534377" cy="259045"/>
    <xdr:sp macro="" textlink="">
      <xdr:nvSpPr>
        <xdr:cNvPr id="411" name="普通建設事業費 （ うち新規整備　）平均値テキスト">
          <a:extLst>
            <a:ext uri="{FF2B5EF4-FFF2-40B4-BE49-F238E27FC236}">
              <a16:creationId xmlns:a16="http://schemas.microsoft.com/office/drawing/2014/main" id="{00000000-0008-0000-0600-00009B010000}"/>
            </a:ext>
          </a:extLst>
        </xdr:cNvPr>
        <xdr:cNvSpPr txBox="1"/>
      </xdr:nvSpPr>
      <xdr:spPr>
        <a:xfrm>
          <a:off x="10528300" y="133024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77955</xdr:rowOff>
    </xdr:from>
    <xdr:to>
      <xdr:col>55</xdr:col>
      <xdr:colOff>50800</xdr:colOff>
      <xdr:row>79</xdr:row>
      <xdr:rowOff>8105</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10426700" y="13451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25881</xdr:rowOff>
    </xdr:from>
    <xdr:to>
      <xdr:col>50</xdr:col>
      <xdr:colOff>114300</xdr:colOff>
      <xdr:row>79</xdr:row>
      <xdr:rowOff>44450</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8750300" y="13570431"/>
          <a:ext cx="889000" cy="18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95414</xdr:rowOff>
    </xdr:from>
    <xdr:to>
      <xdr:col>50</xdr:col>
      <xdr:colOff>165100</xdr:colOff>
      <xdr:row>79</xdr:row>
      <xdr:rowOff>25564</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9588500" y="1346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42091</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372111" y="13243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15280</xdr:rowOff>
    </xdr:from>
    <xdr:to>
      <xdr:col>45</xdr:col>
      <xdr:colOff>177800</xdr:colOff>
      <xdr:row>79</xdr:row>
      <xdr:rowOff>25881</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7861300" y="13559830"/>
          <a:ext cx="889000" cy="10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75443</xdr:rowOff>
    </xdr:from>
    <xdr:to>
      <xdr:col>46</xdr:col>
      <xdr:colOff>38100</xdr:colOff>
      <xdr:row>79</xdr:row>
      <xdr:rowOff>5593</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8699500" y="13448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22120</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483111" y="13223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71555</xdr:rowOff>
    </xdr:from>
    <xdr:to>
      <xdr:col>41</xdr:col>
      <xdr:colOff>101600</xdr:colOff>
      <xdr:row>79</xdr:row>
      <xdr:rowOff>1705</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7810500" y="13444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18232</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594111" y="13219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125113</xdr:rowOff>
    </xdr:from>
    <xdr:to>
      <xdr:col>55</xdr:col>
      <xdr:colOff>50800</xdr:colOff>
      <xdr:row>79</xdr:row>
      <xdr:rowOff>55263</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3498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56382</xdr:rowOff>
    </xdr:from>
    <xdr:ext cx="534377"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3429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165100</xdr:rowOff>
    </xdr:from>
    <xdr:to>
      <xdr:col>50</xdr:col>
      <xdr:colOff>165100</xdr:colOff>
      <xdr:row>79</xdr:row>
      <xdr:rowOff>95250</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79</xdr:row>
      <xdr:rowOff>86377</xdr:rowOff>
    </xdr:from>
    <xdr:ext cx="249299"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514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146531</xdr:rowOff>
    </xdr:from>
    <xdr:to>
      <xdr:col>46</xdr:col>
      <xdr:colOff>38100</xdr:colOff>
      <xdr:row>79</xdr:row>
      <xdr:rowOff>76681</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3519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67808</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483111" y="13612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135930</xdr:rowOff>
    </xdr:from>
    <xdr:to>
      <xdr:col>41</xdr:col>
      <xdr:colOff>101600</xdr:colOff>
      <xdr:row>79</xdr:row>
      <xdr:rowOff>66080</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350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57207</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594111" y="13601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a:extLst>
            <a:ext uri="{FF2B5EF4-FFF2-40B4-BE49-F238E27FC236}">
              <a16:creationId xmlns:a16="http://schemas.microsoft.com/office/drawing/2014/main" id="{00000000-0008-0000-06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93157</xdr:rowOff>
    </xdr:from>
    <xdr:to>
      <xdr:col>54</xdr:col>
      <xdr:colOff>189865</xdr:colOff>
      <xdr:row>99</xdr:row>
      <xdr:rowOff>45560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10475595" y="15523657"/>
          <a:ext cx="1270" cy="149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49387</xdr:rowOff>
    </xdr:from>
    <xdr:ext cx="534377" cy="259045"/>
    <xdr:sp macro="" textlink="">
      <xdr:nvSpPr>
        <xdr:cNvPr id="460" name="普通建設事業費 （ うち更新整備　）最小値テキスト">
          <a:extLst>
            <a:ext uri="{FF2B5EF4-FFF2-40B4-BE49-F238E27FC236}">
              <a16:creationId xmlns:a16="http://schemas.microsoft.com/office/drawing/2014/main" id="{00000000-0008-0000-0600-0000CC010000}"/>
            </a:ext>
          </a:extLst>
        </xdr:cNvPr>
        <xdr:cNvSpPr txBox="1"/>
      </xdr:nvSpPr>
      <xdr:spPr>
        <a:xfrm>
          <a:off x="10528300" y="17022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45560</xdr:rowOff>
    </xdr:from>
    <xdr:to>
      <xdr:col>55</xdr:col>
      <xdr:colOff>88900</xdr:colOff>
      <xdr:row>99</xdr:row>
      <xdr:rowOff>45560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7019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39834</xdr:rowOff>
    </xdr:from>
    <xdr:ext cx="599010" cy="259045"/>
    <xdr:sp macro="" textlink="">
      <xdr:nvSpPr>
        <xdr:cNvPr id="462" name="普通建設事業費 （ うち更新整備　）最大値テキスト">
          <a:extLst>
            <a:ext uri="{FF2B5EF4-FFF2-40B4-BE49-F238E27FC236}">
              <a16:creationId xmlns:a16="http://schemas.microsoft.com/office/drawing/2014/main" id="{00000000-0008-0000-0600-0000CE010000}"/>
            </a:ext>
          </a:extLst>
        </xdr:cNvPr>
        <xdr:cNvSpPr txBox="1"/>
      </xdr:nvSpPr>
      <xdr:spPr>
        <a:xfrm>
          <a:off x="10528300" y="15298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93157</xdr:rowOff>
    </xdr:from>
    <xdr:to>
      <xdr:col>55</xdr:col>
      <xdr:colOff>88900</xdr:colOff>
      <xdr:row>90</xdr:row>
      <xdr:rowOff>93157</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5523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160058</xdr:rowOff>
    </xdr:from>
    <xdr:to>
      <xdr:col>55</xdr:col>
      <xdr:colOff>0</xdr:colOff>
      <xdr:row>98</xdr:row>
      <xdr:rowOff>28160</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9639300" y="16790708"/>
          <a:ext cx="838200" cy="39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92519</xdr:rowOff>
    </xdr:from>
    <xdr:ext cx="534377" cy="259045"/>
    <xdr:sp macro="" textlink="">
      <xdr:nvSpPr>
        <xdr:cNvPr id="465" name="普通建設事業費 （ うち更新整備　）平均値テキスト">
          <a:extLst>
            <a:ext uri="{FF2B5EF4-FFF2-40B4-BE49-F238E27FC236}">
              <a16:creationId xmlns:a16="http://schemas.microsoft.com/office/drawing/2014/main" id="{00000000-0008-0000-0600-0000D1010000}"/>
            </a:ext>
          </a:extLst>
        </xdr:cNvPr>
        <xdr:cNvSpPr txBox="1"/>
      </xdr:nvSpPr>
      <xdr:spPr>
        <a:xfrm>
          <a:off x="10528300" y="16551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69642</xdr:rowOff>
    </xdr:from>
    <xdr:to>
      <xdr:col>55</xdr:col>
      <xdr:colOff>50800</xdr:colOff>
      <xdr:row>97</xdr:row>
      <xdr:rowOff>171242</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10426700" y="1670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28160</xdr:rowOff>
    </xdr:from>
    <xdr:to>
      <xdr:col>50</xdr:col>
      <xdr:colOff>114300</xdr:colOff>
      <xdr:row>99</xdr:row>
      <xdr:rowOff>9781</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8750300" y="16830260"/>
          <a:ext cx="889000" cy="153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118777</xdr:rowOff>
    </xdr:from>
    <xdr:to>
      <xdr:col>50</xdr:col>
      <xdr:colOff>165100</xdr:colOff>
      <xdr:row>98</xdr:row>
      <xdr:rowOff>48927</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9588500" y="1674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65454</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9372111" y="16524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166596</xdr:rowOff>
    </xdr:from>
    <xdr:to>
      <xdr:col>45</xdr:col>
      <xdr:colOff>177800</xdr:colOff>
      <xdr:row>99</xdr:row>
      <xdr:rowOff>9781</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7861300" y="16968696"/>
          <a:ext cx="889000" cy="14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171</xdr:rowOff>
    </xdr:from>
    <xdr:to>
      <xdr:col>46</xdr:col>
      <xdr:colOff>38100</xdr:colOff>
      <xdr:row>98</xdr:row>
      <xdr:rowOff>101771</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8699500" y="16802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118298</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483111" y="16577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147284</xdr:rowOff>
    </xdr:from>
    <xdr:to>
      <xdr:col>41</xdr:col>
      <xdr:colOff>101600</xdr:colOff>
      <xdr:row>98</xdr:row>
      <xdr:rowOff>77434</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7810500" y="16777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93961</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594111" y="16553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109258</xdr:rowOff>
    </xdr:from>
    <xdr:to>
      <xdr:col>55</xdr:col>
      <xdr:colOff>50800</xdr:colOff>
      <xdr:row>98</xdr:row>
      <xdr:rowOff>39408</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10426700" y="1673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87685</xdr:rowOff>
    </xdr:from>
    <xdr:ext cx="534377" cy="259045"/>
    <xdr:sp macro="" textlink="">
      <xdr:nvSpPr>
        <xdr:cNvPr id="481" name="普通建設事業費 （ うち更新整備　）該当値テキスト">
          <a:extLst>
            <a:ext uri="{FF2B5EF4-FFF2-40B4-BE49-F238E27FC236}">
              <a16:creationId xmlns:a16="http://schemas.microsoft.com/office/drawing/2014/main" id="{00000000-0008-0000-0600-0000E1010000}"/>
            </a:ext>
          </a:extLst>
        </xdr:cNvPr>
        <xdr:cNvSpPr txBox="1"/>
      </xdr:nvSpPr>
      <xdr:spPr>
        <a:xfrm>
          <a:off x="10528300" y="16718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148810</xdr:rowOff>
    </xdr:from>
    <xdr:to>
      <xdr:col>50</xdr:col>
      <xdr:colOff>165100</xdr:colOff>
      <xdr:row>98</xdr:row>
      <xdr:rowOff>78960</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9588500" y="1677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70087</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372111" y="16872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130431</xdr:rowOff>
    </xdr:from>
    <xdr:to>
      <xdr:col>46</xdr:col>
      <xdr:colOff>38100</xdr:colOff>
      <xdr:row>99</xdr:row>
      <xdr:rowOff>60581</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8699500" y="16932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51708</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483111" y="17025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115796</xdr:rowOff>
    </xdr:from>
    <xdr:to>
      <xdr:col>41</xdr:col>
      <xdr:colOff>101600</xdr:colOff>
      <xdr:row>99</xdr:row>
      <xdr:rowOff>45946</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7810500" y="1691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37073</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594111" y="17010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24124</xdr:rowOff>
    </xdr:from>
    <xdr:to>
      <xdr:col>85</xdr:col>
      <xdr:colOff>126364</xdr:colOff>
      <xdr:row>38</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510524"/>
          <a:ext cx="1269" cy="1144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158279</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6733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142251</xdr:rowOff>
    </xdr:from>
    <xdr:ext cx="599010"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5285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24124</xdr:rowOff>
    </xdr:from>
    <xdr:to>
      <xdr:col>86</xdr:col>
      <xdr:colOff>25400</xdr:colOff>
      <xdr:row>32</xdr:row>
      <xdr:rowOff>24124</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510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127908</xdr:rowOff>
    </xdr:from>
    <xdr:to>
      <xdr:col>85</xdr:col>
      <xdr:colOff>127000</xdr:colOff>
      <xdr:row>38</xdr:row>
      <xdr:rowOff>135658</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5481300" y="6643008"/>
          <a:ext cx="838200" cy="7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75729</xdr:rowOff>
    </xdr:from>
    <xdr:ext cx="534377"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4193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52852</xdr:rowOff>
    </xdr:from>
    <xdr:to>
      <xdr:col>85</xdr:col>
      <xdr:colOff>177800</xdr:colOff>
      <xdr:row>38</xdr:row>
      <xdr:rowOff>154452</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56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127908</xdr:rowOff>
    </xdr:from>
    <xdr:to>
      <xdr:col>81</xdr:col>
      <xdr:colOff>50800</xdr:colOff>
      <xdr:row>38</xdr:row>
      <xdr:rowOff>136020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4592300" y="6643008"/>
          <a:ext cx="889000" cy="8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60016</xdr:rowOff>
    </xdr:from>
    <xdr:to>
      <xdr:col>81</xdr:col>
      <xdr:colOff>101600</xdr:colOff>
      <xdr:row>38</xdr:row>
      <xdr:rowOff>161616</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575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6693</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4111" y="6350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124747</xdr:rowOff>
    </xdr:from>
    <xdr:to>
      <xdr:col>76</xdr:col>
      <xdr:colOff>114300</xdr:colOff>
      <xdr:row>38</xdr:row>
      <xdr:rowOff>136020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3703300" y="6639847"/>
          <a:ext cx="889000" cy="11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64106</xdr:rowOff>
    </xdr:from>
    <xdr:to>
      <xdr:col>76</xdr:col>
      <xdr:colOff>165100</xdr:colOff>
      <xdr:row>38</xdr:row>
      <xdr:rowOff>165706</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57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10783</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25111" y="635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124747</xdr:rowOff>
    </xdr:from>
    <xdr:to>
      <xdr:col>71</xdr:col>
      <xdr:colOff>177800</xdr:colOff>
      <xdr:row>38</xdr:row>
      <xdr:rowOff>126985</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2814300" y="6639847"/>
          <a:ext cx="889000" cy="2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74105</xdr:rowOff>
    </xdr:from>
    <xdr:to>
      <xdr:col>72</xdr:col>
      <xdr:colOff>38100</xdr:colOff>
      <xdr:row>39</xdr:row>
      <xdr:rowOff>4255</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58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166832</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68428" y="6681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71785</xdr:rowOff>
    </xdr:from>
    <xdr:to>
      <xdr:col>67</xdr:col>
      <xdr:colOff>101600</xdr:colOff>
      <xdr:row>39</xdr:row>
      <xdr:rowOff>1935</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58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18462</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79428" y="636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84858</xdr:rowOff>
    </xdr:from>
    <xdr:to>
      <xdr:col>85</xdr:col>
      <xdr:colOff>177800</xdr:colOff>
      <xdr:row>39</xdr:row>
      <xdr:rowOff>15008</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599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31279</xdr:rowOff>
    </xdr:from>
    <xdr:ext cx="469744"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546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77108</xdr:rowOff>
    </xdr:from>
    <xdr:to>
      <xdr:col>81</xdr:col>
      <xdr:colOff>101600</xdr:colOff>
      <xdr:row>39</xdr:row>
      <xdr:rowOff>7258</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592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169835</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46428" y="6684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85220</xdr:rowOff>
    </xdr:from>
    <xdr:to>
      <xdr:col>76</xdr:col>
      <xdr:colOff>165100</xdr:colOff>
      <xdr:row>39</xdr:row>
      <xdr:rowOff>15370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60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6497</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57428" y="6693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73947</xdr:rowOff>
    </xdr:from>
    <xdr:to>
      <xdr:col>72</xdr:col>
      <xdr:colOff>38100</xdr:colOff>
      <xdr:row>39</xdr:row>
      <xdr:rowOff>4097</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58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20624</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68428" y="6364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76185</xdr:rowOff>
    </xdr:from>
    <xdr:to>
      <xdr:col>67</xdr:col>
      <xdr:colOff>101600</xdr:colOff>
      <xdr:row>39</xdr:row>
      <xdr:rowOff>6335</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59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168912</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579428" y="6684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50</xdr:row>
      <xdr:rowOff>111777</xdr:rowOff>
    </xdr:from>
    <xdr:ext cx="46717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1978821" y="868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135699</xdr:rowOff>
    </xdr:from>
    <xdr:to>
      <xdr:col>85</xdr:col>
      <xdr:colOff>126364</xdr:colOff>
      <xdr:row>58</xdr:row>
      <xdr:rowOff>25400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flipV="1">
          <a:off x="16317595" y="8708199"/>
          <a:ext cx="1269" cy="1261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66883</xdr:rowOff>
    </xdr:from>
    <xdr:ext cx="249299" cy="259045"/>
    <xdr:sp macro="" textlink="">
      <xdr:nvSpPr>
        <xdr:cNvPr id="563" name="失業対策事業費最小値テキスト">
          <a:extLst>
            <a:ext uri="{FF2B5EF4-FFF2-40B4-BE49-F238E27FC236}">
              <a16:creationId xmlns:a16="http://schemas.microsoft.com/office/drawing/2014/main" id="{00000000-0008-0000-0600-000033020000}"/>
            </a:ext>
          </a:extLst>
        </xdr:cNvPr>
        <xdr:cNvSpPr txBox="1"/>
      </xdr:nvSpPr>
      <xdr:spPr>
        <a:xfrm>
          <a:off x="16370300" y="100109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82376</xdr:rowOff>
    </xdr:from>
    <xdr:ext cx="469744" cy="259045"/>
    <xdr:sp macro="" textlink="">
      <xdr:nvSpPr>
        <xdr:cNvPr id="565" name="失業対策事業費最大値テキスト">
          <a:extLst>
            <a:ext uri="{FF2B5EF4-FFF2-40B4-BE49-F238E27FC236}">
              <a16:creationId xmlns:a16="http://schemas.microsoft.com/office/drawing/2014/main" id="{00000000-0008-0000-0600-000035020000}"/>
            </a:ext>
          </a:extLst>
        </xdr:cNvPr>
        <xdr:cNvSpPr txBox="1"/>
      </xdr:nvSpPr>
      <xdr:spPr>
        <a:xfrm>
          <a:off x="16370300" y="8483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135699</xdr:rowOff>
    </xdr:from>
    <xdr:to>
      <xdr:col>86</xdr:col>
      <xdr:colOff>25400</xdr:colOff>
      <xdr:row>50</xdr:row>
      <xdr:rowOff>135699</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8708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155783</xdr:rowOff>
    </xdr:from>
    <xdr:ext cx="313932" cy="259045"/>
    <xdr:sp macro="" textlink="">
      <xdr:nvSpPr>
        <xdr:cNvPr id="568" name="失業対策事業費平均値テキスト">
          <a:extLst>
            <a:ext uri="{FF2B5EF4-FFF2-40B4-BE49-F238E27FC236}">
              <a16:creationId xmlns:a16="http://schemas.microsoft.com/office/drawing/2014/main" id="{00000000-0008-0000-0600-000038020000}"/>
            </a:ext>
          </a:extLst>
        </xdr:cNvPr>
        <xdr:cNvSpPr txBox="1"/>
      </xdr:nvSpPr>
      <xdr:spPr>
        <a:xfrm>
          <a:off x="16370300" y="975698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132906</xdr:rowOff>
    </xdr:from>
    <xdr:to>
      <xdr:col>85</xdr:col>
      <xdr:colOff>177800</xdr:colOff>
      <xdr:row>58</xdr:row>
      <xdr:rowOff>63056</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6268700" y="9905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135763</xdr:rowOff>
    </xdr:from>
    <xdr:to>
      <xdr:col>81</xdr:col>
      <xdr:colOff>101600</xdr:colOff>
      <xdr:row>58</xdr:row>
      <xdr:rowOff>65913</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5430500" y="9908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56</xdr:row>
      <xdr:rowOff>82440</xdr:rowOff>
    </xdr:from>
    <xdr:ext cx="313932"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5324333" y="96836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133477</xdr:rowOff>
    </xdr:from>
    <xdr:to>
      <xdr:col>76</xdr:col>
      <xdr:colOff>165100</xdr:colOff>
      <xdr:row>58</xdr:row>
      <xdr:rowOff>63627</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4541500" y="990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56</xdr:row>
      <xdr:rowOff>80154</xdr:rowOff>
    </xdr:from>
    <xdr:ext cx="313932"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35333" y="968135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131763</xdr:rowOff>
    </xdr:from>
    <xdr:to>
      <xdr:col>72</xdr:col>
      <xdr:colOff>38100</xdr:colOff>
      <xdr:row>58</xdr:row>
      <xdr:rowOff>61913</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3652500" y="990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78440</xdr:rowOff>
    </xdr:from>
    <xdr:ext cx="313932"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46333" y="96796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111189</xdr:rowOff>
    </xdr:from>
    <xdr:to>
      <xdr:col>67</xdr:col>
      <xdr:colOff>101600</xdr:colOff>
      <xdr:row>58</xdr:row>
      <xdr:rowOff>41339</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2763500" y="988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57866</xdr:rowOff>
    </xdr:from>
    <xdr:ext cx="313932"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57333" y="96590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111333</xdr:rowOff>
    </xdr:from>
    <xdr:ext cx="249299" cy="259045"/>
    <xdr:sp macro="" textlink="">
      <xdr:nvSpPr>
        <xdr:cNvPr id="587" name="失業対策事業費該当値テキスト">
          <a:extLst>
            <a:ext uri="{FF2B5EF4-FFF2-40B4-BE49-F238E27FC236}">
              <a16:creationId xmlns:a16="http://schemas.microsoft.com/office/drawing/2014/main" id="{00000000-0008-0000-0600-00004B020000}"/>
            </a:ext>
          </a:extLst>
        </xdr:cNvPr>
        <xdr:cNvSpPr txBox="1"/>
      </xdr:nvSpPr>
      <xdr:spPr>
        <a:xfrm>
          <a:off x="16370300" y="98839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75527</xdr:rowOff>
    </xdr:from>
    <xdr:to>
      <xdr:col>85</xdr:col>
      <xdr:colOff>126364</xdr:colOff>
      <xdr:row>78</xdr:row>
      <xdr:rowOff>130099</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419927"/>
          <a:ext cx="1269" cy="108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133926</xdr:rowOff>
    </xdr:from>
    <xdr:ext cx="469744"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507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130099</xdr:rowOff>
    </xdr:from>
    <xdr:to>
      <xdr:col>86</xdr:col>
      <xdr:colOff>25400</xdr:colOff>
      <xdr:row>78</xdr:row>
      <xdr:rowOff>130099</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503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22204</xdr:rowOff>
    </xdr:from>
    <xdr:ext cx="599010"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2195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75527</xdr:rowOff>
    </xdr:from>
    <xdr:to>
      <xdr:col>86</xdr:col>
      <xdr:colOff>25400</xdr:colOff>
      <xdr:row>72</xdr:row>
      <xdr:rowOff>75527</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419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67170</xdr:rowOff>
    </xdr:from>
    <xdr:to>
      <xdr:col>85</xdr:col>
      <xdr:colOff>127000</xdr:colOff>
      <xdr:row>77</xdr:row>
      <xdr:rowOff>78229</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5481300" y="13268820"/>
          <a:ext cx="838200" cy="11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128030</xdr:rowOff>
    </xdr:from>
    <xdr:ext cx="599010"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28153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105153</xdr:rowOff>
    </xdr:from>
    <xdr:to>
      <xdr:col>85</xdr:col>
      <xdr:colOff>177800</xdr:colOff>
      <xdr:row>76</xdr:row>
      <xdr:rowOff>35303</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78229</xdr:rowOff>
    </xdr:from>
    <xdr:to>
      <xdr:col>81</xdr:col>
      <xdr:colOff>50800</xdr:colOff>
      <xdr:row>77</xdr:row>
      <xdr:rowOff>82728</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4592300" y="13279879"/>
          <a:ext cx="889000" cy="4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125348</xdr:rowOff>
    </xdr:from>
    <xdr:to>
      <xdr:col>81</xdr:col>
      <xdr:colOff>101600</xdr:colOff>
      <xdr:row>76</xdr:row>
      <xdr:rowOff>55497</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72025</xdr:rowOff>
    </xdr:from>
    <xdr:ext cx="59901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181795" y="12759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71980</xdr:rowOff>
    </xdr:from>
    <xdr:to>
      <xdr:col>76</xdr:col>
      <xdr:colOff>114300</xdr:colOff>
      <xdr:row>77</xdr:row>
      <xdr:rowOff>82728</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3703300" y="13273630"/>
          <a:ext cx="889000" cy="10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122449</xdr:rowOff>
    </xdr:from>
    <xdr:to>
      <xdr:col>76</xdr:col>
      <xdr:colOff>165100</xdr:colOff>
      <xdr:row>76</xdr:row>
      <xdr:rowOff>52598</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69126</xdr:rowOff>
    </xdr:from>
    <xdr:ext cx="59901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292795" y="12756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64770</xdr:rowOff>
    </xdr:from>
    <xdr:to>
      <xdr:col>71</xdr:col>
      <xdr:colOff>177800</xdr:colOff>
      <xdr:row>77</xdr:row>
      <xdr:rowOff>71980</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2814300" y="13266420"/>
          <a:ext cx="889000" cy="7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99613</xdr:rowOff>
    </xdr:from>
    <xdr:to>
      <xdr:col>72</xdr:col>
      <xdr:colOff>38100</xdr:colOff>
      <xdr:row>76</xdr:row>
      <xdr:rowOff>29763</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29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46290</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03795" y="12733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104303</xdr:rowOff>
    </xdr:from>
    <xdr:to>
      <xdr:col>67</xdr:col>
      <xdr:colOff>101600</xdr:colOff>
      <xdr:row>76</xdr:row>
      <xdr:rowOff>34454</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296305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50980</xdr:rowOff>
    </xdr:from>
    <xdr:ext cx="59901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14795" y="12738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16370</xdr:rowOff>
    </xdr:from>
    <xdr:to>
      <xdr:col>85</xdr:col>
      <xdr:colOff>177800</xdr:colOff>
      <xdr:row>77</xdr:row>
      <xdr:rowOff>117970</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321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166247</xdr:rowOff>
    </xdr:from>
    <xdr:ext cx="534377"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3196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27429</xdr:rowOff>
    </xdr:from>
    <xdr:to>
      <xdr:col>81</xdr:col>
      <xdr:colOff>101600</xdr:colOff>
      <xdr:row>77</xdr:row>
      <xdr:rowOff>129029</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322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120156</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14111" y="13321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31928</xdr:rowOff>
    </xdr:from>
    <xdr:to>
      <xdr:col>76</xdr:col>
      <xdr:colOff>165100</xdr:colOff>
      <xdr:row>77</xdr:row>
      <xdr:rowOff>133528</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3233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124655</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325111" y="1332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21180</xdr:rowOff>
    </xdr:from>
    <xdr:to>
      <xdr:col>72</xdr:col>
      <xdr:colOff>38100</xdr:colOff>
      <xdr:row>77</xdr:row>
      <xdr:rowOff>122780</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322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113907</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36111" y="1331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13970</xdr:rowOff>
    </xdr:from>
    <xdr:to>
      <xdr:col>67</xdr:col>
      <xdr:colOff>101600</xdr:colOff>
      <xdr:row>77</xdr:row>
      <xdr:rowOff>115570</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321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106697</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47111" y="13308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43962</xdr:rowOff>
    </xdr:from>
    <xdr:to>
      <xdr:col>85</xdr:col>
      <xdr:colOff>126364</xdr:colOff>
      <xdr:row>98</xdr:row>
      <xdr:rowOff>139540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474462"/>
          <a:ext cx="1269" cy="1467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143367</xdr:rowOff>
    </xdr:from>
    <xdr:ext cx="313932"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6945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139540</xdr:rowOff>
    </xdr:from>
    <xdr:to>
      <xdr:col>86</xdr:col>
      <xdr:colOff>25400</xdr:colOff>
      <xdr:row>98</xdr:row>
      <xdr:rowOff>139540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6941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162089</xdr:rowOff>
    </xdr:from>
    <xdr:ext cx="599010"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249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43962</xdr:rowOff>
    </xdr:from>
    <xdr:to>
      <xdr:col>86</xdr:col>
      <xdr:colOff>25400</xdr:colOff>
      <xdr:row>90</xdr:row>
      <xdr:rowOff>43962</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474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7286</xdr:rowOff>
    </xdr:from>
    <xdr:to>
      <xdr:col>85</xdr:col>
      <xdr:colOff>127000</xdr:colOff>
      <xdr:row>96</xdr:row>
      <xdr:rowOff>54290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5481300" y="16466486"/>
          <a:ext cx="838200" cy="47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15152</xdr:rowOff>
    </xdr:from>
    <xdr:ext cx="534377"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645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36725</xdr:rowOff>
    </xdr:from>
    <xdr:to>
      <xdr:col>85</xdr:col>
      <xdr:colOff>177800</xdr:colOff>
      <xdr:row>97</xdr:row>
      <xdr:rowOff>138325</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66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54290</xdr:rowOff>
    </xdr:from>
    <xdr:to>
      <xdr:col>81</xdr:col>
      <xdr:colOff>50800</xdr:colOff>
      <xdr:row>97</xdr:row>
      <xdr:rowOff>98958</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4592300" y="16513490"/>
          <a:ext cx="889000" cy="216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29172</xdr:rowOff>
    </xdr:from>
    <xdr:to>
      <xdr:col>81</xdr:col>
      <xdr:colOff>101600</xdr:colOff>
      <xdr:row>97</xdr:row>
      <xdr:rowOff>130772</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65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121899</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675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98958</xdr:rowOff>
    </xdr:from>
    <xdr:to>
      <xdr:col>76</xdr:col>
      <xdr:colOff>114300</xdr:colOff>
      <xdr:row>97</xdr:row>
      <xdr:rowOff>125284</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3703300" y="16729608"/>
          <a:ext cx="889000" cy="26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37396</xdr:rowOff>
    </xdr:from>
    <xdr:to>
      <xdr:col>76</xdr:col>
      <xdr:colOff>165100</xdr:colOff>
      <xdr:row>97</xdr:row>
      <xdr:rowOff>138996</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66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155523</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6443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125284</xdr:rowOff>
    </xdr:from>
    <xdr:to>
      <xdr:col>71</xdr:col>
      <xdr:colOff>177800</xdr:colOff>
      <xdr:row>98</xdr:row>
      <xdr:rowOff>100929</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2814300" y="16755934"/>
          <a:ext cx="889000" cy="147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81868</xdr:rowOff>
    </xdr:from>
    <xdr:to>
      <xdr:col>72</xdr:col>
      <xdr:colOff>38100</xdr:colOff>
      <xdr:row>98</xdr:row>
      <xdr:rowOff>12018</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71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3145</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6805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7280</xdr:rowOff>
    </xdr:from>
    <xdr:to>
      <xdr:col>67</xdr:col>
      <xdr:colOff>101600</xdr:colOff>
      <xdr:row>97</xdr:row>
      <xdr:rowOff>108880</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637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125407</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6413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127936</xdr:rowOff>
    </xdr:from>
    <xdr:to>
      <xdr:col>85</xdr:col>
      <xdr:colOff>177800</xdr:colOff>
      <xdr:row>96</xdr:row>
      <xdr:rowOff>58086</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41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150813</xdr:rowOff>
    </xdr:from>
    <xdr:ext cx="599010"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267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3490</xdr:rowOff>
    </xdr:from>
    <xdr:to>
      <xdr:col>81</xdr:col>
      <xdr:colOff>101600</xdr:colOff>
      <xdr:row>96</xdr:row>
      <xdr:rowOff>105090</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46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121617</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14111" y="16237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48158</xdr:rowOff>
    </xdr:from>
    <xdr:to>
      <xdr:col>76</xdr:col>
      <xdr:colOff>165100</xdr:colOff>
      <xdr:row>97</xdr:row>
      <xdr:rowOff>149758</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67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140885</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25111" y="16771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74484</xdr:rowOff>
    </xdr:from>
    <xdr:to>
      <xdr:col>72</xdr:col>
      <xdr:colOff>38100</xdr:colOff>
      <xdr:row>98</xdr:row>
      <xdr:rowOff>4634</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70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21161</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36111" y="16480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50129</xdr:rowOff>
    </xdr:from>
    <xdr:to>
      <xdr:col>67</xdr:col>
      <xdr:colOff>101600</xdr:colOff>
      <xdr:row>98</xdr:row>
      <xdr:rowOff>151729</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852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142856</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79428" y="16944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43962</xdr:rowOff>
    </xdr:from>
    <xdr:to>
      <xdr:col>116</xdr:col>
      <xdr:colOff>62864</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flipV="1">
          <a:off x="22159595" y="5187462"/>
          <a:ext cx="1269" cy="1467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8" name="投資及び出資金最小値テキスト">
          <a:extLst>
            <a:ext uri="{FF2B5EF4-FFF2-40B4-BE49-F238E27FC236}">
              <a16:creationId xmlns:a16="http://schemas.microsoft.com/office/drawing/2014/main" id="{00000000-0008-0000-0600-0000D8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162089</xdr:rowOff>
    </xdr:from>
    <xdr:ext cx="534377" cy="259045"/>
    <xdr:sp macro="" textlink="">
      <xdr:nvSpPr>
        <xdr:cNvPr id="730" name="投資及び出資金最大値テキスト">
          <a:extLst>
            <a:ext uri="{FF2B5EF4-FFF2-40B4-BE49-F238E27FC236}">
              <a16:creationId xmlns:a16="http://schemas.microsoft.com/office/drawing/2014/main" id="{00000000-0008-0000-0600-0000DA020000}"/>
            </a:ext>
          </a:extLst>
        </xdr:cNvPr>
        <xdr:cNvSpPr txBox="1"/>
      </xdr:nvSpPr>
      <xdr:spPr>
        <a:xfrm>
          <a:off x="22212300" y="496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43962</xdr:rowOff>
    </xdr:from>
    <xdr:to>
      <xdr:col>116</xdr:col>
      <xdr:colOff>152400</xdr:colOff>
      <xdr:row>30</xdr:row>
      <xdr:rowOff>43962</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518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25995</xdr:rowOff>
    </xdr:from>
    <xdr:to>
      <xdr:col>116</xdr:col>
      <xdr:colOff>63500</xdr:colOff>
      <xdr:row>37</xdr:row>
      <xdr:rowOff>29149</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1323300" y="6369645"/>
          <a:ext cx="838200" cy="3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86575</xdr:rowOff>
    </xdr:from>
    <xdr:ext cx="469744" cy="259045"/>
    <xdr:sp macro="" textlink="">
      <xdr:nvSpPr>
        <xdr:cNvPr id="733" name="投資及び出資金平均値テキスト">
          <a:extLst>
            <a:ext uri="{FF2B5EF4-FFF2-40B4-BE49-F238E27FC236}">
              <a16:creationId xmlns:a16="http://schemas.microsoft.com/office/drawing/2014/main" id="{00000000-0008-0000-0600-0000DD020000}"/>
            </a:ext>
          </a:extLst>
        </xdr:cNvPr>
        <xdr:cNvSpPr txBox="1"/>
      </xdr:nvSpPr>
      <xdr:spPr>
        <a:xfrm>
          <a:off x="22212300" y="64302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108148</xdr:rowOff>
    </xdr:from>
    <xdr:to>
      <xdr:col>116</xdr:col>
      <xdr:colOff>114300</xdr:colOff>
      <xdr:row>38</xdr:row>
      <xdr:rowOff>38298</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2110700" y="6451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147472</xdr:rowOff>
    </xdr:from>
    <xdr:to>
      <xdr:col>111</xdr:col>
      <xdr:colOff>177800</xdr:colOff>
      <xdr:row>37</xdr:row>
      <xdr:rowOff>25995</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0434300" y="6148222"/>
          <a:ext cx="889000" cy="221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128174</xdr:rowOff>
    </xdr:from>
    <xdr:to>
      <xdr:col>112</xdr:col>
      <xdr:colOff>38100</xdr:colOff>
      <xdr:row>38</xdr:row>
      <xdr:rowOff>58324</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1272500" y="647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49451</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1088428" y="6564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147472</xdr:rowOff>
    </xdr:from>
    <xdr:to>
      <xdr:col>107</xdr:col>
      <xdr:colOff>50800</xdr:colOff>
      <xdr:row>37</xdr:row>
      <xdr:rowOff>16530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19545300" y="6148222"/>
          <a:ext cx="889000" cy="211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124562</xdr:rowOff>
    </xdr:from>
    <xdr:to>
      <xdr:col>107</xdr:col>
      <xdr:colOff>101600</xdr:colOff>
      <xdr:row>38</xdr:row>
      <xdr:rowOff>54711</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0383500" y="64682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45838</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199428" y="6560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138054</xdr:rowOff>
    </xdr:from>
    <xdr:to>
      <xdr:col>102</xdr:col>
      <xdr:colOff>114300</xdr:colOff>
      <xdr:row>37</xdr:row>
      <xdr:rowOff>16530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656300" y="6310254"/>
          <a:ext cx="889000" cy="49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56942</xdr:rowOff>
    </xdr:from>
    <xdr:to>
      <xdr:col>102</xdr:col>
      <xdr:colOff>165100</xdr:colOff>
      <xdr:row>37</xdr:row>
      <xdr:rowOff>158542</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9494500" y="640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149668</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10428" y="6493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139695</xdr:rowOff>
    </xdr:from>
    <xdr:to>
      <xdr:col>98</xdr:col>
      <xdr:colOff>38100</xdr:colOff>
      <xdr:row>38</xdr:row>
      <xdr:rowOff>69845</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8605500" y="648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60972</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21428" y="6576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149799</xdr:rowOff>
    </xdr:from>
    <xdr:to>
      <xdr:col>116</xdr:col>
      <xdr:colOff>114300</xdr:colOff>
      <xdr:row>37</xdr:row>
      <xdr:rowOff>79949</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2110700" y="6321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1226</xdr:rowOff>
    </xdr:from>
    <xdr:ext cx="469744" cy="259045"/>
    <xdr:sp macro="" textlink="">
      <xdr:nvSpPr>
        <xdr:cNvPr id="752" name="投資及び出資金該当値テキスト">
          <a:extLst>
            <a:ext uri="{FF2B5EF4-FFF2-40B4-BE49-F238E27FC236}">
              <a16:creationId xmlns:a16="http://schemas.microsoft.com/office/drawing/2014/main" id="{00000000-0008-0000-0600-0000F0020000}"/>
            </a:ext>
          </a:extLst>
        </xdr:cNvPr>
        <xdr:cNvSpPr txBox="1"/>
      </xdr:nvSpPr>
      <xdr:spPr>
        <a:xfrm>
          <a:off x="22212300" y="6173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146645</xdr:rowOff>
    </xdr:from>
    <xdr:to>
      <xdr:col>112</xdr:col>
      <xdr:colOff>38100</xdr:colOff>
      <xdr:row>37</xdr:row>
      <xdr:rowOff>76795</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1272500" y="631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93322</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088428" y="6094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96672</xdr:rowOff>
    </xdr:from>
    <xdr:to>
      <xdr:col>107</xdr:col>
      <xdr:colOff>101600</xdr:colOff>
      <xdr:row>36</xdr:row>
      <xdr:rowOff>26822</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0383500" y="6097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34</xdr:row>
      <xdr:rowOff>43349</xdr:rowOff>
    </xdr:from>
    <xdr:ext cx="534377"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167111" y="5872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137180</xdr:rowOff>
    </xdr:from>
    <xdr:to>
      <xdr:col>102</xdr:col>
      <xdr:colOff>165100</xdr:colOff>
      <xdr:row>37</xdr:row>
      <xdr:rowOff>67330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9494500" y="630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83857</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10428" y="6084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87254</xdr:rowOff>
    </xdr:from>
    <xdr:to>
      <xdr:col>98</xdr:col>
      <xdr:colOff>38100</xdr:colOff>
      <xdr:row>37</xdr:row>
      <xdr:rowOff>17404</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8605500" y="6259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33931</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21428" y="6034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145224</xdr:rowOff>
    </xdr:from>
    <xdr:to>
      <xdr:col>116</xdr:col>
      <xdr:colOff>62864</xdr:colOff>
      <xdr:row>59</xdr:row>
      <xdr:rowOff>44450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546274"/>
          <a:ext cx="1269" cy="1613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91901</xdr:rowOff>
    </xdr:from>
    <xdr:ext cx="534377"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32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145224</xdr:rowOff>
    </xdr:from>
    <xdr:to>
      <xdr:col>116</xdr:col>
      <xdr:colOff>152400</xdr:colOff>
      <xdr:row>49</xdr:row>
      <xdr:rowOff>145224</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546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4369</xdr:rowOff>
    </xdr:from>
    <xdr:to>
      <xdr:col>116</xdr:col>
      <xdr:colOff>63500</xdr:colOff>
      <xdr:row>58</xdr:row>
      <xdr:rowOff>7645</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1323300" y="9948469"/>
          <a:ext cx="838200" cy="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106532</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879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128105</xdr:rowOff>
    </xdr:from>
    <xdr:to>
      <xdr:col>116</xdr:col>
      <xdr:colOff>114300</xdr:colOff>
      <xdr:row>58</xdr:row>
      <xdr:rowOff>58255</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990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7645</xdr:rowOff>
    </xdr:from>
    <xdr:to>
      <xdr:col>111</xdr:col>
      <xdr:colOff>177800</xdr:colOff>
      <xdr:row>58</xdr:row>
      <xdr:rowOff>12217</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0434300" y="9951745"/>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133591</xdr:rowOff>
    </xdr:from>
    <xdr:to>
      <xdr:col>112</xdr:col>
      <xdr:colOff>38100</xdr:colOff>
      <xdr:row>58</xdr:row>
      <xdr:rowOff>63741</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990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54868</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998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12217</xdr:rowOff>
    </xdr:from>
    <xdr:to>
      <xdr:col>107</xdr:col>
      <xdr:colOff>50800</xdr:colOff>
      <xdr:row>58</xdr:row>
      <xdr:rowOff>16408</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19545300" y="9956317"/>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131420</xdr:rowOff>
    </xdr:from>
    <xdr:to>
      <xdr:col>107</xdr:col>
      <xdr:colOff>101600</xdr:colOff>
      <xdr:row>58</xdr:row>
      <xdr:rowOff>61570</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99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78097</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67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16408</xdr:rowOff>
    </xdr:from>
    <xdr:to>
      <xdr:col>102</xdr:col>
      <xdr:colOff>114300</xdr:colOff>
      <xdr:row>58</xdr:row>
      <xdr:rowOff>20371</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18656300" y="9960508"/>
          <a:ext cx="889000" cy="3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111036</xdr:rowOff>
    </xdr:from>
    <xdr:to>
      <xdr:col>102</xdr:col>
      <xdr:colOff>165100</xdr:colOff>
      <xdr:row>58</xdr:row>
      <xdr:rowOff>41186</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988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57713</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9658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134734</xdr:rowOff>
    </xdr:from>
    <xdr:to>
      <xdr:col>98</xdr:col>
      <xdr:colOff>38100</xdr:colOff>
      <xdr:row>58</xdr:row>
      <xdr:rowOff>64884</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9907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81411</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968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125019</xdr:rowOff>
    </xdr:from>
    <xdr:to>
      <xdr:col>116</xdr:col>
      <xdr:colOff>114300</xdr:colOff>
      <xdr:row>58</xdr:row>
      <xdr:rowOff>55169</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9897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147896</xdr:rowOff>
    </xdr:from>
    <xdr:ext cx="469744"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9749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128295</xdr:rowOff>
    </xdr:from>
    <xdr:to>
      <xdr:col>112</xdr:col>
      <xdr:colOff>38100</xdr:colOff>
      <xdr:row>58</xdr:row>
      <xdr:rowOff>58445</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990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74972</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088428" y="9676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132867</xdr:rowOff>
    </xdr:from>
    <xdr:to>
      <xdr:col>107</xdr:col>
      <xdr:colOff>101600</xdr:colOff>
      <xdr:row>58</xdr:row>
      <xdr:rowOff>63017</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9905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54144</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199428" y="9998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137058</xdr:rowOff>
    </xdr:from>
    <xdr:to>
      <xdr:col>102</xdr:col>
      <xdr:colOff>165100</xdr:colOff>
      <xdr:row>58</xdr:row>
      <xdr:rowOff>67208</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990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58335</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10428" y="10002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141021</xdr:rowOff>
    </xdr:from>
    <xdr:to>
      <xdr:col>98</xdr:col>
      <xdr:colOff>38100</xdr:colOff>
      <xdr:row>58</xdr:row>
      <xdr:rowOff>71171</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9913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62298</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21428" y="10006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95395</xdr:rowOff>
    </xdr:from>
    <xdr:to>
      <xdr:col>116</xdr:col>
      <xdr:colOff>62864</xdr:colOff>
      <xdr:row>78</xdr:row>
      <xdr:rowOff>56097</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1925445"/>
          <a:ext cx="1269" cy="1503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59924</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433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56097</xdr:rowOff>
    </xdr:from>
    <xdr:to>
      <xdr:col>116</xdr:col>
      <xdr:colOff>152400</xdr:colOff>
      <xdr:row>78</xdr:row>
      <xdr:rowOff>56097</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42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42072</xdr:rowOff>
    </xdr:from>
    <xdr:ext cx="599010"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1700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95395</xdr:rowOff>
    </xdr:from>
    <xdr:to>
      <xdr:col>116</xdr:col>
      <xdr:colOff>152400</xdr:colOff>
      <xdr:row>69</xdr:row>
      <xdr:rowOff>95395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1925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43307</xdr:rowOff>
    </xdr:from>
    <xdr:to>
      <xdr:col>116</xdr:col>
      <xdr:colOff>63500</xdr:colOff>
      <xdr:row>75</xdr:row>
      <xdr:rowOff>45833</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1323300" y="12902057"/>
          <a:ext cx="838200" cy="2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51035</xdr:rowOff>
    </xdr:from>
    <xdr:ext cx="534377"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25668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28158</xdr:rowOff>
    </xdr:from>
    <xdr:to>
      <xdr:col>116</xdr:col>
      <xdr:colOff>114300</xdr:colOff>
      <xdr:row>74</xdr:row>
      <xdr:rowOff>129758</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2715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43307</xdr:rowOff>
    </xdr:from>
    <xdr:to>
      <xdr:col>111</xdr:col>
      <xdr:colOff>177800</xdr:colOff>
      <xdr:row>75</xdr:row>
      <xdr:rowOff>91683</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0434300" y="12902057"/>
          <a:ext cx="889000" cy="48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37411</xdr:rowOff>
    </xdr:from>
    <xdr:to>
      <xdr:col>112</xdr:col>
      <xdr:colOff>38100</xdr:colOff>
      <xdr:row>74</xdr:row>
      <xdr:rowOff>139011</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272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155538</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56111" y="12499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166043</xdr:rowOff>
    </xdr:from>
    <xdr:to>
      <xdr:col>107</xdr:col>
      <xdr:colOff>50800</xdr:colOff>
      <xdr:row>75</xdr:row>
      <xdr:rowOff>91683</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9545300" y="12853343"/>
          <a:ext cx="889000" cy="97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29649</xdr:rowOff>
    </xdr:from>
    <xdr:to>
      <xdr:col>107</xdr:col>
      <xdr:colOff>101600</xdr:colOff>
      <xdr:row>74</xdr:row>
      <xdr:rowOff>131249</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271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147776</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67111" y="12492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166043</xdr:rowOff>
    </xdr:from>
    <xdr:to>
      <xdr:col>102</xdr:col>
      <xdr:colOff>114300</xdr:colOff>
      <xdr:row>75</xdr:row>
      <xdr:rowOff>78501</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8656300" y="12853343"/>
          <a:ext cx="889000" cy="83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24696</xdr:rowOff>
    </xdr:from>
    <xdr:to>
      <xdr:col>102</xdr:col>
      <xdr:colOff>165100</xdr:colOff>
      <xdr:row>74</xdr:row>
      <xdr:rowOff>126296</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271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142823</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78111" y="12487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50778</xdr:rowOff>
    </xdr:from>
    <xdr:to>
      <xdr:col>98</xdr:col>
      <xdr:colOff>38100</xdr:colOff>
      <xdr:row>74</xdr:row>
      <xdr:rowOff>152378</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2738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168905</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89111" y="12513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166483</xdr:rowOff>
    </xdr:from>
    <xdr:to>
      <xdr:col>116</xdr:col>
      <xdr:colOff>114300</xdr:colOff>
      <xdr:row>75</xdr:row>
      <xdr:rowOff>96633</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2853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144910</xdr:rowOff>
    </xdr:from>
    <xdr:ext cx="534377"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283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163957</xdr:rowOff>
    </xdr:from>
    <xdr:to>
      <xdr:col>112</xdr:col>
      <xdr:colOff>38100</xdr:colOff>
      <xdr:row>75</xdr:row>
      <xdr:rowOff>94107</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2851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85234</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56111" y="12943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40883</xdr:rowOff>
    </xdr:from>
    <xdr:to>
      <xdr:col>107</xdr:col>
      <xdr:colOff>101600</xdr:colOff>
      <xdr:row>75</xdr:row>
      <xdr:rowOff>142483</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2899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133610</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67111" y="12992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115243</xdr:rowOff>
    </xdr:from>
    <xdr:to>
      <xdr:col>102</xdr:col>
      <xdr:colOff>165100</xdr:colOff>
      <xdr:row>75</xdr:row>
      <xdr:rowOff>45393</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2802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36520</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2895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27701</xdr:rowOff>
    </xdr:from>
    <xdr:to>
      <xdr:col>98</xdr:col>
      <xdr:colOff>38100</xdr:colOff>
      <xdr:row>75</xdr:row>
      <xdr:rowOff>129301</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2886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120428</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2979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773,439</a:t>
          </a:r>
          <a:r>
            <a:rPr kumimoji="1" lang="ja-JP" altLang="en-US" sz="1300">
              <a:latin typeface="ＭＳ Ｐゴシック" panose="020B0600070205080204" pitchFamily="50" charset="-128"/>
              <a:ea typeface="ＭＳ Ｐゴシック" panose="020B0600070205080204" pitchFamily="50" charset="-128"/>
            </a:rPr>
            <a:t>円となっている。主な構成項目である人件費は、住民一人当たり</a:t>
          </a:r>
          <a:r>
            <a:rPr kumimoji="1" lang="en-US" altLang="ja-JP" sz="1300">
              <a:latin typeface="ＭＳ Ｐゴシック" panose="020B0600070205080204" pitchFamily="50" charset="-128"/>
              <a:ea typeface="ＭＳ Ｐゴシック" panose="020B0600070205080204" pitchFamily="50" charset="-128"/>
            </a:rPr>
            <a:t>88,915</a:t>
          </a:r>
          <a:r>
            <a:rPr kumimoji="1" lang="ja-JP" altLang="en-US" sz="1300">
              <a:latin typeface="ＭＳ Ｐゴシック" panose="020B0600070205080204" pitchFamily="50" charset="-128"/>
              <a:ea typeface="ＭＳ Ｐゴシック" panose="020B0600070205080204" pitchFamily="50" charset="-128"/>
            </a:rPr>
            <a:t>円となっており、平成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万円台で推移してきている。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類似団体平均と比較しても大きく下回っており、今後においても定員適正化計画に沿った職員数の管理及び給与水準を図っていく。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扶助費は、住民一人当たり</a:t>
          </a:r>
          <a:r>
            <a:rPr kumimoji="1" lang="en-US" altLang="ja-JP" sz="1300">
              <a:latin typeface="ＭＳ Ｐゴシック" panose="020B0600070205080204" pitchFamily="50" charset="-128"/>
              <a:ea typeface="ＭＳ Ｐゴシック" panose="020B0600070205080204" pitchFamily="50" charset="-128"/>
            </a:rPr>
            <a:t>90,941</a:t>
          </a:r>
          <a:r>
            <a:rPr kumimoji="1" lang="ja-JP" altLang="en-US" sz="1300">
              <a:latin typeface="ＭＳ Ｐゴシック" panose="020B0600070205080204" pitchFamily="50" charset="-128"/>
              <a:ea typeface="ＭＳ Ｐゴシック" panose="020B0600070205080204" pitchFamily="50" charset="-128"/>
            </a:rPr>
            <a:t>円となっており、類似団体平均と比較して一人当たりコストが高い状況となっている。要因としては、公立保育園や公立幼稚園よりも私立保育園に通う児童が多く、児童措置費（保育所運営費）に係る経費が他団体よりも多大になっているためである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積立金については、ふるさと応援寄附金基金への積立金が増加したため、類似団体平均を大きく上回った。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佐賀県太良町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9,005
8,965
74.30
7,090,596
6,964,820
124,839
3,241,127
4,736,244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145542</xdr:rowOff>
    </xdr:from>
    <xdr:to>
      <xdr:col>24</xdr:col>
      <xdr:colOff>62865</xdr:colOff>
      <xdr:row>39</xdr:row>
      <xdr:rowOff>8382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89042"/>
          <a:ext cx="127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12209</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98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8382</xdr:rowOff>
    </xdr:from>
    <xdr:to>
      <xdr:col>24</xdr:col>
      <xdr:colOff>152400</xdr:colOff>
      <xdr:row>39</xdr:row>
      <xdr:rowOff>8382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9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92219</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6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145542</xdr:rowOff>
    </xdr:from>
    <xdr:to>
      <xdr:col>24</xdr:col>
      <xdr:colOff>152400</xdr:colOff>
      <xdr:row>30</xdr:row>
      <xdr:rowOff>145542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89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29972</xdr:rowOff>
    </xdr:from>
    <xdr:to>
      <xdr:col>24</xdr:col>
      <xdr:colOff>63500</xdr:colOff>
      <xdr:row>37</xdr:row>
      <xdr:rowOff>52705</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373622"/>
          <a:ext cx="838200" cy="22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134383</xdr:rowOff>
    </xdr:from>
    <xdr:ext cx="534377"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636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111506</xdr:rowOff>
    </xdr:from>
    <xdr:to>
      <xdr:col>24</xdr:col>
      <xdr:colOff>114300</xdr:colOff>
      <xdr:row>36</xdr:row>
      <xdr:rowOff>41656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29972</xdr:rowOff>
    </xdr:from>
    <xdr:to>
      <xdr:col>19</xdr:col>
      <xdr:colOff>177800</xdr:colOff>
      <xdr:row>37</xdr:row>
      <xdr:rowOff>47244</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373622"/>
          <a:ext cx="889000" cy="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140970</xdr:rowOff>
    </xdr:from>
    <xdr:to>
      <xdr:col>20</xdr:col>
      <xdr:colOff>38100</xdr:colOff>
      <xdr:row>36</xdr:row>
      <xdr:rowOff>71120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87647</xdr:rowOff>
    </xdr:from>
    <xdr:ext cx="534377"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30111" y="591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47244</xdr:rowOff>
    </xdr:from>
    <xdr:to>
      <xdr:col>15</xdr:col>
      <xdr:colOff>50800</xdr:colOff>
      <xdr:row>37</xdr:row>
      <xdr:rowOff>152400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390894"/>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56261</xdr:rowOff>
    </xdr:from>
    <xdr:to>
      <xdr:col>15</xdr:col>
      <xdr:colOff>101600</xdr:colOff>
      <xdr:row>35</xdr:row>
      <xdr:rowOff>157861</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2938</xdr:rowOff>
    </xdr:from>
    <xdr:ext cx="534377"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41111" y="5832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140716</xdr:rowOff>
    </xdr:from>
    <xdr:to>
      <xdr:col>10</xdr:col>
      <xdr:colOff>114300</xdr:colOff>
      <xdr:row>37</xdr:row>
      <xdr:rowOff>152400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484366"/>
          <a:ext cx="889000" cy="11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44323</xdr:rowOff>
    </xdr:from>
    <xdr:to>
      <xdr:col>10</xdr:col>
      <xdr:colOff>165100</xdr:colOff>
      <xdr:row>35</xdr:row>
      <xdr:rowOff>145923</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4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162450</xdr:rowOff>
    </xdr:from>
    <xdr:ext cx="534377"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52111" y="582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92964</xdr:rowOff>
    </xdr:from>
    <xdr:to>
      <xdr:col>6</xdr:col>
      <xdr:colOff>38100</xdr:colOff>
      <xdr:row>36</xdr:row>
      <xdr:rowOff>23114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9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39641</xdr:rowOff>
    </xdr:from>
    <xdr:ext cx="534377"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63111" y="5868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1905</xdr:rowOff>
    </xdr:from>
    <xdr:to>
      <xdr:col>24</xdr:col>
      <xdr:colOff>114300</xdr:colOff>
      <xdr:row>37</xdr:row>
      <xdr:rowOff>103505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345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151782</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323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150622</xdr:rowOff>
    </xdr:from>
    <xdr:to>
      <xdr:col>20</xdr:col>
      <xdr:colOff>38100</xdr:colOff>
      <xdr:row>37</xdr:row>
      <xdr:rowOff>80772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322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71899</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415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167894</xdr:rowOff>
    </xdr:from>
    <xdr:to>
      <xdr:col>15</xdr:col>
      <xdr:colOff>101600</xdr:colOff>
      <xdr:row>37</xdr:row>
      <xdr:rowOff>98044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34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89171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432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101600</xdr:rowOff>
    </xdr:from>
    <xdr:to>
      <xdr:col>10</xdr:col>
      <xdr:colOff>165100</xdr:colOff>
      <xdr:row>38</xdr:row>
      <xdr:rowOff>31750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44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22877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537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89916</xdr:rowOff>
    </xdr:from>
    <xdr:to>
      <xdr:col>6</xdr:col>
      <xdr:colOff>38100</xdr:colOff>
      <xdr:row>38</xdr:row>
      <xdr:rowOff>20065</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43356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11193</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526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144862</xdr:rowOff>
    </xdr:from>
    <xdr:to>
      <xdr:col>24</xdr:col>
      <xdr:colOff>62865</xdr:colOff>
      <xdr:row>57</xdr:row>
      <xdr:rowOff>170259</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717362"/>
          <a:ext cx="1270" cy="1225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2636</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46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170259</xdr:rowOff>
    </xdr:from>
    <xdr:to>
      <xdr:col>24</xdr:col>
      <xdr:colOff>152400</xdr:colOff>
      <xdr:row>57</xdr:row>
      <xdr:rowOff>170259</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4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91539</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492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597,742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144862</xdr:rowOff>
    </xdr:from>
    <xdr:to>
      <xdr:col>24</xdr:col>
      <xdr:colOff>152400</xdr:colOff>
      <xdr:row>50</xdr:row>
      <xdr:rowOff>144862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717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151521</xdr:rowOff>
    </xdr:from>
    <xdr:to>
      <xdr:col>24</xdr:col>
      <xdr:colOff>63500</xdr:colOff>
      <xdr:row>55</xdr:row>
      <xdr:rowOff>171310</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3797300" y="9581271"/>
          <a:ext cx="838200" cy="19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4023</xdr:rowOff>
    </xdr:from>
    <xdr:ext cx="599010"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6052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25596</xdr:rowOff>
    </xdr:from>
    <xdr:to>
      <xdr:col>24</xdr:col>
      <xdr:colOff>114300</xdr:colOff>
      <xdr:row>56</xdr:row>
      <xdr:rowOff>127196</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62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171310</xdr:rowOff>
    </xdr:from>
    <xdr:to>
      <xdr:col>19</xdr:col>
      <xdr:colOff>177800</xdr:colOff>
      <xdr:row>57</xdr:row>
      <xdr:rowOff>33289</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9601060"/>
          <a:ext cx="889000" cy="204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39860</xdr:rowOff>
    </xdr:from>
    <xdr:to>
      <xdr:col>20</xdr:col>
      <xdr:colOff>38100</xdr:colOff>
      <xdr:row>56</xdr:row>
      <xdr:rowOff>141460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64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132587</xdr:rowOff>
    </xdr:from>
    <xdr:ext cx="599010"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497795" y="9733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33289</xdr:rowOff>
    </xdr:from>
    <xdr:to>
      <xdr:col>15</xdr:col>
      <xdr:colOff>50800</xdr:colOff>
      <xdr:row>57</xdr:row>
      <xdr:rowOff>81242</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805939"/>
          <a:ext cx="889000" cy="47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50888</xdr:rowOff>
    </xdr:from>
    <xdr:to>
      <xdr:col>15</xdr:col>
      <xdr:colOff>101600</xdr:colOff>
      <xdr:row>56</xdr:row>
      <xdr:rowOff>152488</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652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169015</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9427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81242</xdr:rowOff>
    </xdr:from>
    <xdr:to>
      <xdr:col>10</xdr:col>
      <xdr:colOff>114300</xdr:colOff>
      <xdr:row>58</xdr:row>
      <xdr:rowOff>457</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853892"/>
          <a:ext cx="889000" cy="90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81875</xdr:rowOff>
    </xdr:from>
    <xdr:to>
      <xdr:col>10</xdr:col>
      <xdr:colOff>165100</xdr:colOff>
      <xdr:row>57</xdr:row>
      <xdr:rowOff>12025</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683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28552</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19795" y="9458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54829</xdr:rowOff>
    </xdr:from>
    <xdr:to>
      <xdr:col>6</xdr:col>
      <xdr:colOff>38100</xdr:colOff>
      <xdr:row>56</xdr:row>
      <xdr:rowOff>156429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656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1506</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30795" y="9431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100721</xdr:rowOff>
    </xdr:from>
    <xdr:to>
      <xdr:col>24</xdr:col>
      <xdr:colOff>114300</xdr:colOff>
      <xdr:row>56</xdr:row>
      <xdr:rowOff>30871</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530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123598</xdr:rowOff>
    </xdr:from>
    <xdr:ext cx="599010"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381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120510</xdr:rowOff>
    </xdr:from>
    <xdr:to>
      <xdr:col>20</xdr:col>
      <xdr:colOff>38100</xdr:colOff>
      <xdr:row>56</xdr:row>
      <xdr:rowOff>50660</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55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67187</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5" y="9325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153939</xdr:rowOff>
    </xdr:from>
    <xdr:to>
      <xdr:col>15</xdr:col>
      <xdr:colOff>101600</xdr:colOff>
      <xdr:row>57</xdr:row>
      <xdr:rowOff>84089</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755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75216</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08795" y="9847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30442</xdr:rowOff>
    </xdr:from>
    <xdr:to>
      <xdr:col>10</xdr:col>
      <xdr:colOff>165100</xdr:colOff>
      <xdr:row>57</xdr:row>
      <xdr:rowOff>132042</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803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123169</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19795" y="9895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121107</xdr:rowOff>
    </xdr:from>
    <xdr:to>
      <xdr:col>6</xdr:col>
      <xdr:colOff>38100</xdr:colOff>
      <xdr:row>58</xdr:row>
      <xdr:rowOff>51257</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893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42384</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986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a:extLst>
            <a:ext uri="{FF2B5EF4-FFF2-40B4-BE49-F238E27FC236}">
              <a16:creationId xmlns:a16="http://schemas.microsoft.com/office/drawing/2014/main"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423</xdr:rowOff>
    </xdr:from>
    <xdr:to>
      <xdr:col>24</xdr:col>
      <xdr:colOff>62865</xdr:colOff>
      <xdr:row>78</xdr:row>
      <xdr:rowOff>104925</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flipV="1">
          <a:off x="4633595" y="12173373"/>
          <a:ext cx="1270" cy="1304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108752</xdr:rowOff>
    </xdr:from>
    <xdr:ext cx="599010" cy="259045"/>
    <xdr:sp macro="" textlink="">
      <xdr:nvSpPr>
        <xdr:cNvPr id="168" name="民生費最小値テキスト">
          <a:extLst>
            <a:ext uri="{FF2B5EF4-FFF2-40B4-BE49-F238E27FC236}">
              <a16:creationId xmlns:a16="http://schemas.microsoft.com/office/drawing/2014/main" id="{00000000-0008-0000-0700-0000A8000000}"/>
            </a:ext>
          </a:extLst>
        </xdr:cNvPr>
        <xdr:cNvSpPr txBox="1"/>
      </xdr:nvSpPr>
      <xdr:spPr>
        <a:xfrm>
          <a:off x="4686300" y="13481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104925</xdr:rowOff>
    </xdr:from>
    <xdr:to>
      <xdr:col>24</xdr:col>
      <xdr:colOff>152400</xdr:colOff>
      <xdr:row>78</xdr:row>
      <xdr:rowOff>104925</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347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118550</xdr:rowOff>
    </xdr:from>
    <xdr:ext cx="599010" cy="259045"/>
    <xdr:sp macro="" textlink="">
      <xdr:nvSpPr>
        <xdr:cNvPr id="170" name="民生費最大値テキスト">
          <a:extLst>
            <a:ext uri="{FF2B5EF4-FFF2-40B4-BE49-F238E27FC236}">
              <a16:creationId xmlns:a16="http://schemas.microsoft.com/office/drawing/2014/main" id="{00000000-0008-0000-0700-0000AA000000}"/>
            </a:ext>
          </a:extLst>
        </xdr:cNvPr>
        <xdr:cNvSpPr txBox="1"/>
      </xdr:nvSpPr>
      <xdr:spPr>
        <a:xfrm>
          <a:off x="4686300" y="11948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392,963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423</xdr:rowOff>
    </xdr:from>
    <xdr:to>
      <xdr:col>24</xdr:col>
      <xdr:colOff>152400</xdr:colOff>
      <xdr:row>71</xdr:row>
      <xdr:rowOff>423</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2173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144218</xdr:rowOff>
    </xdr:from>
    <xdr:to>
      <xdr:col>24</xdr:col>
      <xdr:colOff>63500</xdr:colOff>
      <xdr:row>76</xdr:row>
      <xdr:rowOff>171301</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3797300" y="13174418"/>
          <a:ext cx="838200" cy="27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37779</xdr:rowOff>
    </xdr:from>
    <xdr:ext cx="599010" cy="259045"/>
    <xdr:sp macro="" textlink="">
      <xdr:nvSpPr>
        <xdr:cNvPr id="173" name="民生費平均値テキスト">
          <a:extLst>
            <a:ext uri="{FF2B5EF4-FFF2-40B4-BE49-F238E27FC236}">
              <a16:creationId xmlns:a16="http://schemas.microsoft.com/office/drawing/2014/main" id="{00000000-0008-0000-0700-0000AD000000}"/>
            </a:ext>
          </a:extLst>
        </xdr:cNvPr>
        <xdr:cNvSpPr txBox="1"/>
      </xdr:nvSpPr>
      <xdr:spPr>
        <a:xfrm>
          <a:off x="4686300" y="128965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14901</xdr:rowOff>
    </xdr:from>
    <xdr:to>
      <xdr:col>24</xdr:col>
      <xdr:colOff>114300</xdr:colOff>
      <xdr:row>76</xdr:row>
      <xdr:rowOff>116501</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4584700" y="1304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171301</xdr:rowOff>
    </xdr:from>
    <xdr:to>
      <xdr:col>19</xdr:col>
      <xdr:colOff>177800</xdr:colOff>
      <xdr:row>77</xdr:row>
      <xdr:rowOff>45554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2908300" y="13201501"/>
          <a:ext cx="889000" cy="45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51643</xdr:rowOff>
    </xdr:from>
    <xdr:to>
      <xdr:col>20</xdr:col>
      <xdr:colOff>38100</xdr:colOff>
      <xdr:row>76</xdr:row>
      <xdr:rowOff>153243</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37465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169770</xdr:rowOff>
    </xdr:from>
    <xdr:ext cx="599010"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3497795" y="12857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154065</xdr:rowOff>
    </xdr:from>
    <xdr:to>
      <xdr:col>15</xdr:col>
      <xdr:colOff>50800</xdr:colOff>
      <xdr:row>77</xdr:row>
      <xdr:rowOff>45554</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2019300" y="13184265"/>
          <a:ext cx="889000" cy="6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100966</xdr:rowOff>
    </xdr:from>
    <xdr:to>
      <xdr:col>15</xdr:col>
      <xdr:colOff>101600</xdr:colOff>
      <xdr:row>77</xdr:row>
      <xdr:rowOff>31116</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28575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47642</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2608795" y="12906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154065</xdr:rowOff>
    </xdr:from>
    <xdr:to>
      <xdr:col>10</xdr:col>
      <xdr:colOff>114300</xdr:colOff>
      <xdr:row>77</xdr:row>
      <xdr:rowOff>75295</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1130300" y="13184265"/>
          <a:ext cx="889000" cy="92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98808</xdr:rowOff>
    </xdr:from>
    <xdr:to>
      <xdr:col>10</xdr:col>
      <xdr:colOff>165100</xdr:colOff>
      <xdr:row>77</xdr:row>
      <xdr:rowOff>28958</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968500" y="131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45484</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1719795" y="12904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156263</xdr:rowOff>
    </xdr:from>
    <xdr:to>
      <xdr:col>6</xdr:col>
      <xdr:colOff>38100</xdr:colOff>
      <xdr:row>77</xdr:row>
      <xdr:rowOff>86413</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079500" y="1318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102941</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830795" y="12961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93418</xdr:rowOff>
    </xdr:from>
    <xdr:to>
      <xdr:col>24</xdr:col>
      <xdr:colOff>114300</xdr:colOff>
      <xdr:row>77</xdr:row>
      <xdr:rowOff>23568</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4584700" y="13123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71845</xdr:rowOff>
    </xdr:from>
    <xdr:ext cx="599010" cy="259045"/>
    <xdr:sp macro="" textlink="">
      <xdr:nvSpPr>
        <xdr:cNvPr id="192" name="民生費該当値テキスト">
          <a:extLst>
            <a:ext uri="{FF2B5EF4-FFF2-40B4-BE49-F238E27FC236}">
              <a16:creationId xmlns:a16="http://schemas.microsoft.com/office/drawing/2014/main" id="{00000000-0008-0000-0700-0000C0000000}"/>
            </a:ext>
          </a:extLst>
        </xdr:cNvPr>
        <xdr:cNvSpPr txBox="1"/>
      </xdr:nvSpPr>
      <xdr:spPr>
        <a:xfrm>
          <a:off x="4686300" y="13102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120501</xdr:rowOff>
    </xdr:from>
    <xdr:to>
      <xdr:col>20</xdr:col>
      <xdr:colOff>38100</xdr:colOff>
      <xdr:row>77</xdr:row>
      <xdr:rowOff>50651</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3746500" y="13150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41778</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497795" y="13243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166204</xdr:rowOff>
    </xdr:from>
    <xdr:to>
      <xdr:col>15</xdr:col>
      <xdr:colOff>101600</xdr:colOff>
      <xdr:row>77</xdr:row>
      <xdr:rowOff>96354</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2857500" y="13196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87481</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608795" y="13289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103265</xdr:rowOff>
    </xdr:from>
    <xdr:to>
      <xdr:col>10</xdr:col>
      <xdr:colOff>165100</xdr:colOff>
      <xdr:row>77</xdr:row>
      <xdr:rowOff>33415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968500" y="13133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24542</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719795" y="13226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24495</xdr:rowOff>
    </xdr:from>
    <xdr:to>
      <xdr:col>6</xdr:col>
      <xdr:colOff>38100</xdr:colOff>
      <xdr:row>77</xdr:row>
      <xdr:rowOff>126095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079500" y="1322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117222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830795" y="13318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86277</xdr:rowOff>
    </xdr:from>
    <xdr:to>
      <xdr:col>24</xdr:col>
      <xdr:colOff>62865</xdr:colOff>
      <xdr:row>98</xdr:row>
      <xdr:rowOff>131387</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4633595" y="15688227"/>
          <a:ext cx="1270" cy="1245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135214</xdr:rowOff>
    </xdr:from>
    <xdr:ext cx="534377" cy="259045"/>
    <xdr:sp macro="" textlink="">
      <xdr:nvSpPr>
        <xdr:cNvPr id="225" name="衛生費最小値テキスト">
          <a:extLst>
            <a:ext uri="{FF2B5EF4-FFF2-40B4-BE49-F238E27FC236}">
              <a16:creationId xmlns:a16="http://schemas.microsoft.com/office/drawing/2014/main" id="{00000000-0008-0000-0700-0000E1000000}"/>
            </a:ext>
          </a:extLst>
        </xdr:cNvPr>
        <xdr:cNvSpPr txBox="1"/>
      </xdr:nvSpPr>
      <xdr:spPr>
        <a:xfrm>
          <a:off x="4686300" y="16937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131387</xdr:rowOff>
    </xdr:from>
    <xdr:to>
      <xdr:col>24</xdr:col>
      <xdr:colOff>152400</xdr:colOff>
      <xdr:row>98</xdr:row>
      <xdr:rowOff>131387</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6933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32954</xdr:rowOff>
    </xdr:from>
    <xdr:ext cx="599010" cy="259045"/>
    <xdr:sp macro="" textlink="">
      <xdr:nvSpPr>
        <xdr:cNvPr id="227" name="衛生費最大値テキスト">
          <a:extLst>
            <a:ext uri="{FF2B5EF4-FFF2-40B4-BE49-F238E27FC236}">
              <a16:creationId xmlns:a16="http://schemas.microsoft.com/office/drawing/2014/main" id="{00000000-0008-0000-0700-0000E3000000}"/>
            </a:ext>
          </a:extLst>
        </xdr:cNvPr>
        <xdr:cNvSpPr txBox="1"/>
      </xdr:nvSpPr>
      <xdr:spPr>
        <a:xfrm>
          <a:off x="4686300" y="15463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349,022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86277</xdr:rowOff>
    </xdr:from>
    <xdr:to>
      <xdr:col>24</xdr:col>
      <xdr:colOff>152400</xdr:colOff>
      <xdr:row>91</xdr:row>
      <xdr:rowOff>86277</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5688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151180</xdr:rowOff>
    </xdr:from>
    <xdr:to>
      <xdr:col>24</xdr:col>
      <xdr:colOff>63500</xdr:colOff>
      <xdr:row>97</xdr:row>
      <xdr:rowOff>155096</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3797300" y="16781830"/>
          <a:ext cx="838200" cy="3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31557</xdr:rowOff>
    </xdr:from>
    <xdr:ext cx="534377" cy="259045"/>
    <xdr:sp macro="" textlink="">
      <xdr:nvSpPr>
        <xdr:cNvPr id="230" name="衛生費平均値テキスト">
          <a:extLst>
            <a:ext uri="{FF2B5EF4-FFF2-40B4-BE49-F238E27FC236}">
              <a16:creationId xmlns:a16="http://schemas.microsoft.com/office/drawing/2014/main" id="{00000000-0008-0000-0700-0000E6000000}"/>
            </a:ext>
          </a:extLst>
        </xdr:cNvPr>
        <xdr:cNvSpPr txBox="1"/>
      </xdr:nvSpPr>
      <xdr:spPr>
        <a:xfrm>
          <a:off x="4686300" y="16490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8680</xdr:rowOff>
    </xdr:from>
    <xdr:to>
      <xdr:col>24</xdr:col>
      <xdr:colOff>114300</xdr:colOff>
      <xdr:row>97</xdr:row>
      <xdr:rowOff>110280</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4584700" y="1663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132933</xdr:rowOff>
    </xdr:from>
    <xdr:to>
      <xdr:col>19</xdr:col>
      <xdr:colOff>177800</xdr:colOff>
      <xdr:row>97</xdr:row>
      <xdr:rowOff>151180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2908300" y="16763583"/>
          <a:ext cx="889000" cy="18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26164</xdr:rowOff>
    </xdr:from>
    <xdr:to>
      <xdr:col>20</xdr:col>
      <xdr:colOff>38100</xdr:colOff>
      <xdr:row>97</xdr:row>
      <xdr:rowOff>127764</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3746500" y="1665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144291</xdr:rowOff>
    </xdr:from>
    <xdr:ext cx="534377"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3530111" y="16432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132933</xdr:rowOff>
    </xdr:from>
    <xdr:to>
      <xdr:col>15</xdr:col>
      <xdr:colOff>50800</xdr:colOff>
      <xdr:row>97</xdr:row>
      <xdr:rowOff>151271</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019300" y="16763583"/>
          <a:ext cx="889000" cy="18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38284</xdr:rowOff>
    </xdr:from>
    <xdr:to>
      <xdr:col>15</xdr:col>
      <xdr:colOff>101600</xdr:colOff>
      <xdr:row>97</xdr:row>
      <xdr:rowOff>139884</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2857500" y="16668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156411</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2641111" y="16444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151271</xdr:rowOff>
    </xdr:from>
    <xdr:to>
      <xdr:col>10</xdr:col>
      <xdr:colOff>114300</xdr:colOff>
      <xdr:row>98</xdr:row>
      <xdr:rowOff>6677</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1130300" y="16781921"/>
          <a:ext cx="889000" cy="26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26085</xdr:rowOff>
    </xdr:from>
    <xdr:to>
      <xdr:col>10</xdr:col>
      <xdr:colOff>165100</xdr:colOff>
      <xdr:row>97</xdr:row>
      <xdr:rowOff>127685</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968500" y="1665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144212</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1752111" y="16431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61319</xdr:rowOff>
    </xdr:from>
    <xdr:to>
      <xdr:col>6</xdr:col>
      <xdr:colOff>38100</xdr:colOff>
      <xdr:row>97</xdr:row>
      <xdr:rowOff>162919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079500" y="16691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7996</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863111" y="16467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104296</xdr:rowOff>
    </xdr:from>
    <xdr:to>
      <xdr:col>24</xdr:col>
      <xdr:colOff>114300</xdr:colOff>
      <xdr:row>98</xdr:row>
      <xdr:rowOff>34446</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4584700" y="16734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82723</xdr:rowOff>
    </xdr:from>
    <xdr:ext cx="534377" cy="259045"/>
    <xdr:sp macro="" textlink="">
      <xdr:nvSpPr>
        <xdr:cNvPr id="249" name="衛生費該当値テキスト">
          <a:extLst>
            <a:ext uri="{FF2B5EF4-FFF2-40B4-BE49-F238E27FC236}">
              <a16:creationId xmlns:a16="http://schemas.microsoft.com/office/drawing/2014/main" id="{00000000-0008-0000-0700-0000F9000000}"/>
            </a:ext>
          </a:extLst>
        </xdr:cNvPr>
        <xdr:cNvSpPr txBox="1"/>
      </xdr:nvSpPr>
      <xdr:spPr>
        <a:xfrm>
          <a:off x="4686300" y="16713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100380</xdr:rowOff>
    </xdr:from>
    <xdr:to>
      <xdr:col>20</xdr:col>
      <xdr:colOff>38100</xdr:colOff>
      <xdr:row>98</xdr:row>
      <xdr:rowOff>30530</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3746500" y="1673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21657</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530111" y="16823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82133</xdr:rowOff>
    </xdr:from>
    <xdr:to>
      <xdr:col>15</xdr:col>
      <xdr:colOff>101600</xdr:colOff>
      <xdr:row>98</xdr:row>
      <xdr:rowOff>12283</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2857500" y="16712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3410</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641111" y="16805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100471</xdr:rowOff>
    </xdr:from>
    <xdr:to>
      <xdr:col>10</xdr:col>
      <xdr:colOff>165100</xdr:colOff>
      <xdr:row>98</xdr:row>
      <xdr:rowOff>30621</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968500" y="16731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21748</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752111" y="16823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127327</xdr:rowOff>
    </xdr:from>
    <xdr:to>
      <xdr:col>6</xdr:col>
      <xdr:colOff>38100</xdr:colOff>
      <xdr:row>98</xdr:row>
      <xdr:rowOff>57477</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079500" y="16757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48604</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863111" y="1685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165735</xdr:rowOff>
    </xdr:from>
    <xdr:to>
      <xdr:col>54</xdr:col>
      <xdr:colOff>189865</xdr:colOff>
      <xdr:row>39</xdr:row>
      <xdr:rowOff>44450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309235"/>
          <a:ext cx="1270" cy="1421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112412</xdr:rowOff>
    </xdr:from>
    <xdr:ext cx="534377"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08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165735</xdr:rowOff>
    </xdr:from>
    <xdr:to>
      <xdr:col>55</xdr:col>
      <xdr:colOff>88900</xdr:colOff>
      <xdr:row>30</xdr:row>
      <xdr:rowOff>165735</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309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114571</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4582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91694</xdr:rowOff>
    </xdr:from>
    <xdr:to>
      <xdr:col>55</xdr:col>
      <xdr:colOff>50800</xdr:colOff>
      <xdr:row>39</xdr:row>
      <xdr:rowOff>21844</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6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104013</xdr:rowOff>
    </xdr:from>
    <xdr:to>
      <xdr:col>50</xdr:col>
      <xdr:colOff>165100</xdr:colOff>
      <xdr:row>39</xdr:row>
      <xdr:rowOff>34163</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61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50690</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3943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56896</xdr:rowOff>
    </xdr:from>
    <xdr:to>
      <xdr:col>45</xdr:col>
      <xdr:colOff>177800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7861300" y="6571996"/>
          <a:ext cx="889000" cy="159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16383</xdr:rowOff>
    </xdr:from>
    <xdr:to>
      <xdr:col>46</xdr:col>
      <xdr:colOff>38100</xdr:colOff>
      <xdr:row>38</xdr:row>
      <xdr:rowOff>117983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53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134510</xdr:rowOff>
    </xdr:from>
    <xdr:ext cx="469744"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15428" y="6306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76200</xdr:rowOff>
    </xdr:from>
    <xdr:to>
      <xdr:col>41</xdr:col>
      <xdr:colOff>50800</xdr:colOff>
      <xdr:row>38</xdr:row>
      <xdr:rowOff>56896</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6972300" y="6076950"/>
          <a:ext cx="889000" cy="495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24892</xdr:rowOff>
    </xdr:from>
    <xdr:to>
      <xdr:col>41</xdr:col>
      <xdr:colOff>101600</xdr:colOff>
      <xdr:row>38</xdr:row>
      <xdr:rowOff>126492</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539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117619</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26428" y="663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127381</xdr:rowOff>
    </xdr:from>
    <xdr:to>
      <xdr:col>36</xdr:col>
      <xdr:colOff>165100</xdr:colOff>
      <xdr:row>37</xdr:row>
      <xdr:rowOff>57531</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29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48658</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37428" y="6392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6096</xdr:rowOff>
    </xdr:from>
    <xdr:to>
      <xdr:col>41</xdr:col>
      <xdr:colOff>101600</xdr:colOff>
      <xdr:row>38</xdr:row>
      <xdr:rowOff>107696</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521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124223</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26428" y="6296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25400</xdr:rowOff>
    </xdr:from>
    <xdr:to>
      <xdr:col>36</xdr:col>
      <xdr:colOff>165100</xdr:colOff>
      <xdr:row>35</xdr:row>
      <xdr:rowOff>127000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02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143527</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37428" y="580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a:extLst>
            <a:ext uri="{FF2B5EF4-FFF2-40B4-BE49-F238E27FC236}">
              <a16:creationId xmlns:a16="http://schemas.microsoft.com/office/drawing/2014/main" id="{00000000-0008-0000-07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144590</xdr:rowOff>
    </xdr:from>
    <xdr:to>
      <xdr:col>54</xdr:col>
      <xdr:colOff>189865</xdr:colOff>
      <xdr:row>59</xdr:row>
      <xdr:rowOff>20049</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flipV="1">
          <a:off x="10475595" y="8717090"/>
          <a:ext cx="1270" cy="1418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23876</xdr:rowOff>
    </xdr:from>
    <xdr:ext cx="534377" cy="259045"/>
    <xdr:sp macro="" textlink="">
      <xdr:nvSpPr>
        <xdr:cNvPr id="339" name="農林水産業費最小値テキスト">
          <a:extLst>
            <a:ext uri="{FF2B5EF4-FFF2-40B4-BE49-F238E27FC236}">
              <a16:creationId xmlns:a16="http://schemas.microsoft.com/office/drawing/2014/main" id="{00000000-0008-0000-0700-000053010000}"/>
            </a:ext>
          </a:extLst>
        </xdr:cNvPr>
        <xdr:cNvSpPr txBox="1"/>
      </xdr:nvSpPr>
      <xdr:spPr>
        <a:xfrm>
          <a:off x="10528300" y="10139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20049</xdr:rowOff>
    </xdr:from>
    <xdr:to>
      <xdr:col>55</xdr:col>
      <xdr:colOff>88900</xdr:colOff>
      <xdr:row>59</xdr:row>
      <xdr:rowOff>20049</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10135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91267</xdr:rowOff>
    </xdr:from>
    <xdr:ext cx="690189" cy="259045"/>
    <xdr:sp macro="" textlink="">
      <xdr:nvSpPr>
        <xdr:cNvPr id="341" name="農林水産業費最大値テキスト">
          <a:extLst>
            <a:ext uri="{FF2B5EF4-FFF2-40B4-BE49-F238E27FC236}">
              <a16:creationId xmlns:a16="http://schemas.microsoft.com/office/drawing/2014/main" id="{00000000-0008-0000-0700-000055010000}"/>
            </a:ext>
          </a:extLst>
        </xdr:cNvPr>
        <xdr:cNvSpPr txBox="1"/>
      </xdr:nvSpPr>
      <xdr:spPr>
        <a:xfrm>
          <a:off x="10528300" y="849231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1,136,149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144590</xdr:rowOff>
    </xdr:from>
    <xdr:to>
      <xdr:col>55</xdr:col>
      <xdr:colOff>88900</xdr:colOff>
      <xdr:row>50</xdr:row>
      <xdr:rowOff>144590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871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150192</xdr:rowOff>
    </xdr:from>
    <xdr:to>
      <xdr:col>55</xdr:col>
      <xdr:colOff>0</xdr:colOff>
      <xdr:row>58</xdr:row>
      <xdr:rowOff>158440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9639300" y="10094292"/>
          <a:ext cx="838200" cy="8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33323</xdr:rowOff>
    </xdr:from>
    <xdr:ext cx="599010" cy="259045"/>
    <xdr:sp macro="" textlink="">
      <xdr:nvSpPr>
        <xdr:cNvPr id="344" name="農林水産業費平均値テキスト">
          <a:extLst>
            <a:ext uri="{FF2B5EF4-FFF2-40B4-BE49-F238E27FC236}">
              <a16:creationId xmlns:a16="http://schemas.microsoft.com/office/drawing/2014/main" id="{00000000-0008-0000-0700-000058010000}"/>
            </a:ext>
          </a:extLst>
        </xdr:cNvPr>
        <xdr:cNvSpPr txBox="1"/>
      </xdr:nvSpPr>
      <xdr:spPr>
        <a:xfrm>
          <a:off x="10528300" y="98059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10446</xdr:rowOff>
    </xdr:from>
    <xdr:to>
      <xdr:col>55</xdr:col>
      <xdr:colOff>50800</xdr:colOff>
      <xdr:row>58</xdr:row>
      <xdr:rowOff>112046</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10426700" y="9954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158440</xdr:rowOff>
    </xdr:from>
    <xdr:to>
      <xdr:col>50</xdr:col>
      <xdr:colOff>114300</xdr:colOff>
      <xdr:row>58</xdr:row>
      <xdr:rowOff>161154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8750300" y="10102540"/>
          <a:ext cx="889000" cy="2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40291</xdr:rowOff>
    </xdr:from>
    <xdr:to>
      <xdr:col>50</xdr:col>
      <xdr:colOff>165100</xdr:colOff>
      <xdr:row>58</xdr:row>
      <xdr:rowOff>141891</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9588500" y="9984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158418</xdr:rowOff>
    </xdr:from>
    <xdr:ext cx="534377"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9372111" y="9759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159314</xdr:rowOff>
    </xdr:from>
    <xdr:to>
      <xdr:col>45</xdr:col>
      <xdr:colOff>177800</xdr:colOff>
      <xdr:row>58</xdr:row>
      <xdr:rowOff>161154</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7861300" y="10103414"/>
          <a:ext cx="889000" cy="1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52748</xdr:rowOff>
    </xdr:from>
    <xdr:to>
      <xdr:col>46</xdr:col>
      <xdr:colOff>38100</xdr:colOff>
      <xdr:row>58</xdr:row>
      <xdr:rowOff>154348</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8699500" y="999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170875</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8483111" y="977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150502</xdr:rowOff>
    </xdr:from>
    <xdr:to>
      <xdr:col>41</xdr:col>
      <xdr:colOff>50800</xdr:colOff>
      <xdr:row>58</xdr:row>
      <xdr:rowOff>159314</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6972300" y="10094602"/>
          <a:ext cx="889000" cy="8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50333</xdr:rowOff>
    </xdr:from>
    <xdr:to>
      <xdr:col>41</xdr:col>
      <xdr:colOff>101600</xdr:colOff>
      <xdr:row>58</xdr:row>
      <xdr:rowOff>151933</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7810500" y="9994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168460</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594111" y="9769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54663</xdr:rowOff>
    </xdr:from>
    <xdr:to>
      <xdr:col>36</xdr:col>
      <xdr:colOff>165100</xdr:colOff>
      <xdr:row>58</xdr:row>
      <xdr:rowOff>156263</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6921500" y="999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1340</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705111" y="9773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99392</xdr:rowOff>
    </xdr:from>
    <xdr:to>
      <xdr:col>55</xdr:col>
      <xdr:colOff>50800</xdr:colOff>
      <xdr:row>59</xdr:row>
      <xdr:rowOff>29542</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10426700" y="10043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14319</xdr:rowOff>
    </xdr:from>
    <xdr:ext cx="534377" cy="259045"/>
    <xdr:sp macro="" textlink="">
      <xdr:nvSpPr>
        <xdr:cNvPr id="363" name="農林水産業費該当値テキスト">
          <a:extLst>
            <a:ext uri="{FF2B5EF4-FFF2-40B4-BE49-F238E27FC236}">
              <a16:creationId xmlns:a16="http://schemas.microsoft.com/office/drawing/2014/main" id="{00000000-0008-0000-0700-00006B010000}"/>
            </a:ext>
          </a:extLst>
        </xdr:cNvPr>
        <xdr:cNvSpPr txBox="1"/>
      </xdr:nvSpPr>
      <xdr:spPr>
        <a:xfrm>
          <a:off x="10528300" y="9958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107640</xdr:rowOff>
    </xdr:from>
    <xdr:to>
      <xdr:col>50</xdr:col>
      <xdr:colOff>165100</xdr:colOff>
      <xdr:row>59</xdr:row>
      <xdr:rowOff>37790</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9588500" y="1005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28917</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372111" y="10144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110354</xdr:rowOff>
    </xdr:from>
    <xdr:to>
      <xdr:col>46</xdr:col>
      <xdr:colOff>38100</xdr:colOff>
      <xdr:row>59</xdr:row>
      <xdr:rowOff>40504</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8699500" y="1005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31631</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483111" y="10147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108514</xdr:rowOff>
    </xdr:from>
    <xdr:to>
      <xdr:col>41</xdr:col>
      <xdr:colOff>101600</xdr:colOff>
      <xdr:row>59</xdr:row>
      <xdr:rowOff>38664</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7810500" y="10052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29791</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594111" y="10145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99702</xdr:rowOff>
    </xdr:from>
    <xdr:to>
      <xdr:col>36</xdr:col>
      <xdr:colOff>165100</xdr:colOff>
      <xdr:row>59</xdr:row>
      <xdr:rowOff>29852</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6921500" y="10043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20979</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05111" y="10136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14803</xdr:rowOff>
    </xdr:from>
    <xdr:to>
      <xdr:col>54</xdr:col>
      <xdr:colOff>189865</xdr:colOff>
      <xdr:row>79</xdr:row>
      <xdr:rowOff>86077</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016303"/>
          <a:ext cx="1270" cy="1614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89904</xdr:rowOff>
    </xdr:from>
    <xdr:ext cx="378565"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634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86077</xdr:rowOff>
    </xdr:from>
    <xdr:to>
      <xdr:col>55</xdr:col>
      <xdr:colOff>88900</xdr:colOff>
      <xdr:row>79</xdr:row>
      <xdr:rowOff>86077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630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132930</xdr:rowOff>
    </xdr:from>
    <xdr:ext cx="534377"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791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99,649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14803</xdr:rowOff>
    </xdr:from>
    <xdr:to>
      <xdr:col>55</xdr:col>
      <xdr:colOff>88900</xdr:colOff>
      <xdr:row>70</xdr:row>
      <xdr:rowOff>14803</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016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71707</xdr:rowOff>
    </xdr:from>
    <xdr:to>
      <xdr:col>55</xdr:col>
      <xdr:colOff>0</xdr:colOff>
      <xdr:row>77</xdr:row>
      <xdr:rowOff>79741</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9639300" y="13273357"/>
          <a:ext cx="838200" cy="8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134326</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29930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111449</xdr:rowOff>
    </xdr:from>
    <xdr:to>
      <xdr:col>55</xdr:col>
      <xdr:colOff>50800</xdr:colOff>
      <xdr:row>77</xdr:row>
      <xdr:rowOff>41599</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14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79741</xdr:rowOff>
    </xdr:from>
    <xdr:to>
      <xdr:col>50</xdr:col>
      <xdr:colOff>114300</xdr:colOff>
      <xdr:row>77</xdr:row>
      <xdr:rowOff>119338</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8750300" y="13281391"/>
          <a:ext cx="889000" cy="39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101815</xdr:rowOff>
    </xdr:from>
    <xdr:to>
      <xdr:col>50</xdr:col>
      <xdr:colOff>165100</xdr:colOff>
      <xdr:row>77</xdr:row>
      <xdr:rowOff>31965</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132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48493</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290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26462</xdr:rowOff>
    </xdr:from>
    <xdr:to>
      <xdr:col>45</xdr:col>
      <xdr:colOff>177800</xdr:colOff>
      <xdr:row>77</xdr:row>
      <xdr:rowOff>119338</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7861300" y="13228112"/>
          <a:ext cx="889000" cy="92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120284</xdr:rowOff>
    </xdr:from>
    <xdr:to>
      <xdr:col>46</xdr:col>
      <xdr:colOff>38100</xdr:colOff>
      <xdr:row>77</xdr:row>
      <xdr:rowOff>50434</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15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66960</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2925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26462</xdr:rowOff>
    </xdr:from>
    <xdr:to>
      <xdr:col>41</xdr:col>
      <xdr:colOff>50800</xdr:colOff>
      <xdr:row>77</xdr:row>
      <xdr:rowOff>168880</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6972300" y="13228112"/>
          <a:ext cx="889000" cy="142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143225</xdr:rowOff>
    </xdr:from>
    <xdr:to>
      <xdr:col>41</xdr:col>
      <xdr:colOff>101600</xdr:colOff>
      <xdr:row>77</xdr:row>
      <xdr:rowOff>73375</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17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89902</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2948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45776</xdr:rowOff>
    </xdr:from>
    <xdr:to>
      <xdr:col>36</xdr:col>
      <xdr:colOff>165100</xdr:colOff>
      <xdr:row>77</xdr:row>
      <xdr:rowOff>147376</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247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163903</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022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20907</xdr:rowOff>
    </xdr:from>
    <xdr:to>
      <xdr:col>55</xdr:col>
      <xdr:colOff>50800</xdr:colOff>
      <xdr:row>77</xdr:row>
      <xdr:rowOff>122507</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22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170784</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200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28941</xdr:rowOff>
    </xdr:from>
    <xdr:to>
      <xdr:col>50</xdr:col>
      <xdr:colOff>165100</xdr:colOff>
      <xdr:row>77</xdr:row>
      <xdr:rowOff>130541</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230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121668</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72111" y="13323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68538</xdr:rowOff>
    </xdr:from>
    <xdr:to>
      <xdr:col>46</xdr:col>
      <xdr:colOff>38100</xdr:colOff>
      <xdr:row>77</xdr:row>
      <xdr:rowOff>170138</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27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161265</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83111" y="13362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147112</xdr:rowOff>
    </xdr:from>
    <xdr:to>
      <xdr:col>41</xdr:col>
      <xdr:colOff>101600</xdr:colOff>
      <xdr:row>77</xdr:row>
      <xdr:rowOff>77262</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17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68389</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94111" y="13270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118080</xdr:rowOff>
    </xdr:from>
    <xdr:to>
      <xdr:col>36</xdr:col>
      <xdr:colOff>165100</xdr:colOff>
      <xdr:row>78</xdr:row>
      <xdr:rowOff>48230</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31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39357</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05111" y="13412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a:extLst>
            <a:ext uri="{FF2B5EF4-FFF2-40B4-BE49-F238E27FC236}">
              <a16:creationId xmlns:a16="http://schemas.microsoft.com/office/drawing/2014/main" id="{00000000-0008-0000-07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165678</xdr:rowOff>
    </xdr:from>
    <xdr:to>
      <xdr:col>54</xdr:col>
      <xdr:colOff>189865</xdr:colOff>
      <xdr:row>98</xdr:row>
      <xdr:rowOff>48392</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10475595" y="15767628"/>
          <a:ext cx="1270" cy="1082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52219</xdr:rowOff>
    </xdr:from>
    <xdr:ext cx="534377" cy="259045"/>
    <xdr:sp macro="" textlink="">
      <xdr:nvSpPr>
        <xdr:cNvPr id="453" name="土木費最小値テキスト">
          <a:extLst>
            <a:ext uri="{FF2B5EF4-FFF2-40B4-BE49-F238E27FC236}">
              <a16:creationId xmlns:a16="http://schemas.microsoft.com/office/drawing/2014/main" id="{00000000-0008-0000-0700-0000C5010000}"/>
            </a:ext>
          </a:extLst>
        </xdr:cNvPr>
        <xdr:cNvSpPr txBox="1"/>
      </xdr:nvSpPr>
      <xdr:spPr>
        <a:xfrm>
          <a:off x="10528300" y="16854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48392</xdr:rowOff>
    </xdr:from>
    <xdr:to>
      <xdr:col>55</xdr:col>
      <xdr:colOff>88900</xdr:colOff>
      <xdr:row>98</xdr:row>
      <xdr:rowOff>48392</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685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112355</xdr:rowOff>
    </xdr:from>
    <xdr:ext cx="599010" cy="259045"/>
    <xdr:sp macro="" textlink="">
      <xdr:nvSpPr>
        <xdr:cNvPr id="455" name="土木費最大値テキスト">
          <a:extLst>
            <a:ext uri="{FF2B5EF4-FFF2-40B4-BE49-F238E27FC236}">
              <a16:creationId xmlns:a16="http://schemas.microsoft.com/office/drawing/2014/main" id="{00000000-0008-0000-0700-0000C7010000}"/>
            </a:ext>
          </a:extLst>
        </xdr:cNvPr>
        <xdr:cNvSpPr txBox="1"/>
      </xdr:nvSpPr>
      <xdr:spPr>
        <a:xfrm>
          <a:off x="10528300" y="15542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256,818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165678</xdr:rowOff>
    </xdr:from>
    <xdr:to>
      <xdr:col>55</xdr:col>
      <xdr:colOff>88900</xdr:colOff>
      <xdr:row>91</xdr:row>
      <xdr:rowOff>165678</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5767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14122</xdr:rowOff>
    </xdr:from>
    <xdr:to>
      <xdr:col>55</xdr:col>
      <xdr:colOff>0</xdr:colOff>
      <xdr:row>97</xdr:row>
      <xdr:rowOff>149151</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9639300" y="16644772"/>
          <a:ext cx="838200" cy="13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11070</xdr:rowOff>
    </xdr:from>
    <xdr:ext cx="534377" cy="259045"/>
    <xdr:sp macro="" textlink="">
      <xdr:nvSpPr>
        <xdr:cNvPr id="458" name="土木費平均値テキスト">
          <a:extLst>
            <a:ext uri="{FF2B5EF4-FFF2-40B4-BE49-F238E27FC236}">
              <a16:creationId xmlns:a16="http://schemas.microsoft.com/office/drawing/2014/main" id="{00000000-0008-0000-0700-0000CA010000}"/>
            </a:ext>
          </a:extLst>
        </xdr:cNvPr>
        <xdr:cNvSpPr txBox="1"/>
      </xdr:nvSpPr>
      <xdr:spPr>
        <a:xfrm>
          <a:off x="10528300" y="162988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159643</xdr:rowOff>
    </xdr:from>
    <xdr:to>
      <xdr:col>55</xdr:col>
      <xdr:colOff>50800</xdr:colOff>
      <xdr:row>96</xdr:row>
      <xdr:rowOff>89793</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10426700" y="164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137040</xdr:rowOff>
    </xdr:from>
    <xdr:to>
      <xdr:col>50</xdr:col>
      <xdr:colOff>114300</xdr:colOff>
      <xdr:row>97</xdr:row>
      <xdr:rowOff>149151</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8750300" y="16767690"/>
          <a:ext cx="889000" cy="12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10874</xdr:rowOff>
    </xdr:from>
    <xdr:to>
      <xdr:col>50</xdr:col>
      <xdr:colOff>165100</xdr:colOff>
      <xdr:row>96</xdr:row>
      <xdr:rowOff>112474</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9588500" y="1647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129001</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9372111" y="1624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133578</xdr:rowOff>
    </xdr:from>
    <xdr:to>
      <xdr:col>45</xdr:col>
      <xdr:colOff>177800</xdr:colOff>
      <xdr:row>97</xdr:row>
      <xdr:rowOff>137040</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7861300" y="16764228"/>
          <a:ext cx="889000" cy="3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24750</xdr:rowOff>
    </xdr:from>
    <xdr:to>
      <xdr:col>46</xdr:col>
      <xdr:colOff>38100</xdr:colOff>
      <xdr:row>96</xdr:row>
      <xdr:rowOff>126350</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8699500" y="1648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142877</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483111" y="16259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123067</xdr:rowOff>
    </xdr:from>
    <xdr:to>
      <xdr:col>41</xdr:col>
      <xdr:colOff>50800</xdr:colOff>
      <xdr:row>97</xdr:row>
      <xdr:rowOff>133578</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6972300" y="16753717"/>
          <a:ext cx="889000" cy="10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170524</xdr:rowOff>
    </xdr:from>
    <xdr:to>
      <xdr:col>41</xdr:col>
      <xdr:colOff>101600</xdr:colOff>
      <xdr:row>96</xdr:row>
      <xdr:rowOff>100674</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7810500" y="1645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117201</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594111" y="16233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7747</xdr:rowOff>
    </xdr:from>
    <xdr:to>
      <xdr:col>36</xdr:col>
      <xdr:colOff>165100</xdr:colOff>
      <xdr:row>96</xdr:row>
      <xdr:rowOff>109347</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6921500" y="16466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125874</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705111" y="16242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134772</xdr:rowOff>
    </xdr:from>
    <xdr:to>
      <xdr:col>55</xdr:col>
      <xdr:colOff>50800</xdr:colOff>
      <xdr:row>97</xdr:row>
      <xdr:rowOff>64922</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10426700" y="1659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113199</xdr:rowOff>
    </xdr:from>
    <xdr:ext cx="534377" cy="259045"/>
    <xdr:sp macro="" textlink="">
      <xdr:nvSpPr>
        <xdr:cNvPr id="477" name="土木費該当値テキスト">
          <a:extLst>
            <a:ext uri="{FF2B5EF4-FFF2-40B4-BE49-F238E27FC236}">
              <a16:creationId xmlns:a16="http://schemas.microsoft.com/office/drawing/2014/main" id="{00000000-0008-0000-0700-0000DD010000}"/>
            </a:ext>
          </a:extLst>
        </xdr:cNvPr>
        <xdr:cNvSpPr txBox="1"/>
      </xdr:nvSpPr>
      <xdr:spPr>
        <a:xfrm>
          <a:off x="10528300" y="16572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98351</xdr:rowOff>
    </xdr:from>
    <xdr:to>
      <xdr:col>50</xdr:col>
      <xdr:colOff>165100</xdr:colOff>
      <xdr:row>98</xdr:row>
      <xdr:rowOff>28501</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9588500" y="16729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19628</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372111" y="16821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86240</xdr:rowOff>
    </xdr:from>
    <xdr:to>
      <xdr:col>46</xdr:col>
      <xdr:colOff>38100</xdr:colOff>
      <xdr:row>98</xdr:row>
      <xdr:rowOff>16390</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8699500" y="1671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7517</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83111" y="16809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82778</xdr:rowOff>
    </xdr:from>
    <xdr:to>
      <xdr:col>41</xdr:col>
      <xdr:colOff>101600</xdr:colOff>
      <xdr:row>98</xdr:row>
      <xdr:rowOff>12928</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7810500" y="16713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4055</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94111" y="16806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72267</xdr:rowOff>
    </xdr:from>
    <xdr:to>
      <xdr:col>36</xdr:col>
      <xdr:colOff>165100</xdr:colOff>
      <xdr:row>98</xdr:row>
      <xdr:rowOff>2417</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6921500" y="16702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164994</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05111" y="1679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131718</xdr:rowOff>
    </xdr:from>
    <xdr:to>
      <xdr:col>85</xdr:col>
      <xdr:colOff>126364</xdr:colOff>
      <xdr:row>39</xdr:row>
      <xdr:rowOff>60185</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6317595" y="5275218"/>
          <a:ext cx="1269" cy="1471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64012</xdr:rowOff>
    </xdr:from>
    <xdr:ext cx="534377" cy="259045"/>
    <xdr:sp macro="" textlink="">
      <xdr:nvSpPr>
        <xdr:cNvPr id="511" name="消防費最小値テキスト">
          <a:extLst>
            <a:ext uri="{FF2B5EF4-FFF2-40B4-BE49-F238E27FC236}">
              <a16:creationId xmlns:a16="http://schemas.microsoft.com/office/drawing/2014/main" id="{00000000-0008-0000-0700-0000FF010000}"/>
            </a:ext>
          </a:extLst>
        </xdr:cNvPr>
        <xdr:cNvSpPr txBox="1"/>
      </xdr:nvSpPr>
      <xdr:spPr>
        <a:xfrm>
          <a:off x="16370300" y="6750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60185</xdr:rowOff>
    </xdr:from>
    <xdr:to>
      <xdr:col>86</xdr:col>
      <xdr:colOff>25400</xdr:colOff>
      <xdr:row>39</xdr:row>
      <xdr:rowOff>60185</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6746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78395</xdr:rowOff>
    </xdr:from>
    <xdr:ext cx="534377" cy="259045"/>
    <xdr:sp macro="" textlink="">
      <xdr:nvSpPr>
        <xdr:cNvPr id="513" name="消防費最大値テキスト">
          <a:extLst>
            <a:ext uri="{FF2B5EF4-FFF2-40B4-BE49-F238E27FC236}">
              <a16:creationId xmlns:a16="http://schemas.microsoft.com/office/drawing/2014/main" id="{00000000-0008-0000-0700-000001020000}"/>
            </a:ext>
          </a:extLst>
        </xdr:cNvPr>
        <xdr:cNvSpPr txBox="1"/>
      </xdr:nvSpPr>
      <xdr:spPr>
        <a:xfrm>
          <a:off x="16370300" y="505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96,419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131718</xdr:rowOff>
    </xdr:from>
    <xdr:to>
      <xdr:col>86</xdr:col>
      <xdr:colOff>25400</xdr:colOff>
      <xdr:row>30</xdr:row>
      <xdr:rowOff>131718</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5275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155778</xdr:rowOff>
    </xdr:from>
    <xdr:to>
      <xdr:col>85</xdr:col>
      <xdr:colOff>127000</xdr:colOff>
      <xdr:row>39</xdr:row>
      <xdr:rowOff>12865</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5481300" y="6670878"/>
          <a:ext cx="838200" cy="28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129303</xdr:rowOff>
    </xdr:from>
    <xdr:ext cx="534377" cy="259045"/>
    <xdr:sp macro="" textlink="">
      <xdr:nvSpPr>
        <xdr:cNvPr id="516" name="消防費平均値テキスト">
          <a:extLst>
            <a:ext uri="{FF2B5EF4-FFF2-40B4-BE49-F238E27FC236}">
              <a16:creationId xmlns:a16="http://schemas.microsoft.com/office/drawing/2014/main" id="{00000000-0008-0000-0700-000004020000}"/>
            </a:ext>
          </a:extLst>
        </xdr:cNvPr>
        <xdr:cNvSpPr txBox="1"/>
      </xdr:nvSpPr>
      <xdr:spPr>
        <a:xfrm>
          <a:off x="16370300" y="6130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106426</xdr:rowOff>
    </xdr:from>
    <xdr:to>
      <xdr:col>85</xdr:col>
      <xdr:colOff>177800</xdr:colOff>
      <xdr:row>37</xdr:row>
      <xdr:rowOff>36576</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6268700" y="627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155778</xdr:rowOff>
    </xdr:from>
    <xdr:to>
      <xdr:col>81</xdr:col>
      <xdr:colOff>50800</xdr:colOff>
      <xdr:row>38</xdr:row>
      <xdr:rowOff>158102</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4592300" y="6670878"/>
          <a:ext cx="889000" cy="2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61373</xdr:rowOff>
    </xdr:from>
    <xdr:to>
      <xdr:col>81</xdr:col>
      <xdr:colOff>101600</xdr:colOff>
      <xdr:row>36</xdr:row>
      <xdr:rowOff>162973</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5430500" y="62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8050</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5214111" y="6008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158102</xdr:rowOff>
    </xdr:from>
    <xdr:to>
      <xdr:col>76</xdr:col>
      <xdr:colOff>114300</xdr:colOff>
      <xdr:row>39</xdr:row>
      <xdr:rowOff>2540</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3703300" y="6673202"/>
          <a:ext cx="889000" cy="15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14834</xdr:rowOff>
    </xdr:from>
    <xdr:to>
      <xdr:col>76</xdr:col>
      <xdr:colOff>165100</xdr:colOff>
      <xdr:row>36</xdr:row>
      <xdr:rowOff>116434</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4541500" y="6187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132961</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325111" y="5962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152692</xdr:rowOff>
    </xdr:from>
    <xdr:to>
      <xdr:col>71</xdr:col>
      <xdr:colOff>177800</xdr:colOff>
      <xdr:row>39</xdr:row>
      <xdr:rowOff>2540</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2814300" y="6667792"/>
          <a:ext cx="889000" cy="21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156337</xdr:rowOff>
    </xdr:from>
    <xdr:to>
      <xdr:col>72</xdr:col>
      <xdr:colOff>38100</xdr:colOff>
      <xdr:row>36</xdr:row>
      <xdr:rowOff>86487</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3652500" y="6157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103014</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436111" y="5932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164128</xdr:rowOff>
    </xdr:from>
    <xdr:to>
      <xdr:col>67</xdr:col>
      <xdr:colOff>101600</xdr:colOff>
      <xdr:row>37</xdr:row>
      <xdr:rowOff>94278</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2763500" y="6336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110805</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547111" y="6111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133515</xdr:rowOff>
    </xdr:from>
    <xdr:to>
      <xdr:col>85</xdr:col>
      <xdr:colOff>177800</xdr:colOff>
      <xdr:row>39</xdr:row>
      <xdr:rowOff>63665</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6268700" y="664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48442</xdr:rowOff>
    </xdr:from>
    <xdr:ext cx="534377" cy="259045"/>
    <xdr:sp macro="" textlink="">
      <xdr:nvSpPr>
        <xdr:cNvPr id="535" name="消防費該当値テキスト">
          <a:extLst>
            <a:ext uri="{FF2B5EF4-FFF2-40B4-BE49-F238E27FC236}">
              <a16:creationId xmlns:a16="http://schemas.microsoft.com/office/drawing/2014/main" id="{00000000-0008-0000-0700-000017020000}"/>
            </a:ext>
          </a:extLst>
        </xdr:cNvPr>
        <xdr:cNvSpPr txBox="1"/>
      </xdr:nvSpPr>
      <xdr:spPr>
        <a:xfrm>
          <a:off x="16370300" y="6563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104978</xdr:rowOff>
    </xdr:from>
    <xdr:to>
      <xdr:col>81</xdr:col>
      <xdr:colOff>101600</xdr:colOff>
      <xdr:row>39</xdr:row>
      <xdr:rowOff>35128</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5430500" y="6620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26255</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14111" y="6712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107302</xdr:rowOff>
    </xdr:from>
    <xdr:to>
      <xdr:col>76</xdr:col>
      <xdr:colOff>165100</xdr:colOff>
      <xdr:row>39</xdr:row>
      <xdr:rowOff>37452</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4541500" y="6622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28579</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325111" y="6715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123190</xdr:rowOff>
    </xdr:from>
    <xdr:to>
      <xdr:col>72</xdr:col>
      <xdr:colOff>38100</xdr:colOff>
      <xdr:row>39</xdr:row>
      <xdr:rowOff>53340</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3652500" y="663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44467</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36111" y="6731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101892</xdr:rowOff>
    </xdr:from>
    <xdr:to>
      <xdr:col>67</xdr:col>
      <xdr:colOff>101600</xdr:colOff>
      <xdr:row>39</xdr:row>
      <xdr:rowOff>32042</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2763500" y="661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23169</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6709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4960</xdr:rowOff>
    </xdr:from>
    <xdr:to>
      <xdr:col>85</xdr:col>
      <xdr:colOff>126364</xdr:colOff>
      <xdr:row>58</xdr:row>
      <xdr:rowOff>164285</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748910"/>
          <a:ext cx="1269" cy="1359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168112</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10112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164285</xdr:rowOff>
    </xdr:from>
    <xdr:to>
      <xdr:col>86</xdr:col>
      <xdr:colOff>25400</xdr:colOff>
      <xdr:row>58</xdr:row>
      <xdr:rowOff>164285</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1010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123087</xdr:rowOff>
    </xdr:from>
    <xdr:ext cx="599010"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524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448,759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4960</xdr:rowOff>
    </xdr:from>
    <xdr:to>
      <xdr:col>86</xdr:col>
      <xdr:colOff>25400</xdr:colOff>
      <xdr:row>51</xdr:row>
      <xdr:rowOff>4960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748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135307</xdr:rowOff>
    </xdr:from>
    <xdr:to>
      <xdr:col>85</xdr:col>
      <xdr:colOff>127000</xdr:colOff>
      <xdr:row>58</xdr:row>
      <xdr:rowOff>20485</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5481300" y="9907957"/>
          <a:ext cx="838200" cy="56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97365</xdr:rowOff>
    </xdr:from>
    <xdr:ext cx="534377"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698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74488</xdr:rowOff>
    </xdr:from>
    <xdr:to>
      <xdr:col>85</xdr:col>
      <xdr:colOff>177800</xdr:colOff>
      <xdr:row>58</xdr:row>
      <xdr:rowOff>4638</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847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20485</xdr:rowOff>
    </xdr:from>
    <xdr:to>
      <xdr:col>81</xdr:col>
      <xdr:colOff>50800</xdr:colOff>
      <xdr:row>58</xdr:row>
      <xdr:rowOff>120338</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4592300" y="9964585"/>
          <a:ext cx="889000" cy="99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86454</xdr:rowOff>
    </xdr:from>
    <xdr:to>
      <xdr:col>81</xdr:col>
      <xdr:colOff>101600</xdr:colOff>
      <xdr:row>58</xdr:row>
      <xdr:rowOff>16604</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859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33131</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14111" y="9634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120338</xdr:rowOff>
    </xdr:from>
    <xdr:to>
      <xdr:col>76</xdr:col>
      <xdr:colOff>114300</xdr:colOff>
      <xdr:row>58</xdr:row>
      <xdr:rowOff>152022</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3703300" y="10064438"/>
          <a:ext cx="889000" cy="31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87587</xdr:rowOff>
    </xdr:from>
    <xdr:to>
      <xdr:col>76</xdr:col>
      <xdr:colOff>165100</xdr:colOff>
      <xdr:row>58</xdr:row>
      <xdr:rowOff>17737</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86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34264</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325111" y="963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161760</xdr:rowOff>
    </xdr:from>
    <xdr:to>
      <xdr:col>71</xdr:col>
      <xdr:colOff>177800</xdr:colOff>
      <xdr:row>58</xdr:row>
      <xdr:rowOff>152022</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2814300" y="9934410"/>
          <a:ext cx="889000" cy="161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85602</xdr:rowOff>
    </xdr:from>
    <xdr:to>
      <xdr:col>72</xdr:col>
      <xdr:colOff>38100</xdr:colOff>
      <xdr:row>58</xdr:row>
      <xdr:rowOff>15752</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85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32279</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36111" y="963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73956</xdr:rowOff>
    </xdr:from>
    <xdr:to>
      <xdr:col>67</xdr:col>
      <xdr:colOff>101600</xdr:colOff>
      <xdr:row>58</xdr:row>
      <xdr:rowOff>4106</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84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20633</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7111" y="9621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84507</xdr:rowOff>
    </xdr:from>
    <xdr:to>
      <xdr:col>85</xdr:col>
      <xdr:colOff>177800</xdr:colOff>
      <xdr:row>58</xdr:row>
      <xdr:rowOff>14657</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985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62934</xdr:rowOff>
    </xdr:from>
    <xdr:ext cx="534377"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835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141135</xdr:rowOff>
    </xdr:from>
    <xdr:to>
      <xdr:col>81</xdr:col>
      <xdr:colOff>101600</xdr:colOff>
      <xdr:row>58</xdr:row>
      <xdr:rowOff>71285</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991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62412</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10006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69538</xdr:rowOff>
    </xdr:from>
    <xdr:to>
      <xdr:col>76</xdr:col>
      <xdr:colOff>165100</xdr:colOff>
      <xdr:row>58</xdr:row>
      <xdr:rowOff>171138</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10013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162265</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325111" y="10106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101222</xdr:rowOff>
    </xdr:from>
    <xdr:to>
      <xdr:col>72</xdr:col>
      <xdr:colOff>38100</xdr:colOff>
      <xdr:row>59</xdr:row>
      <xdr:rowOff>31372</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10045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22499</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36111" y="1013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110960</xdr:rowOff>
    </xdr:from>
    <xdr:to>
      <xdr:col>67</xdr:col>
      <xdr:colOff>101600</xdr:colOff>
      <xdr:row>58</xdr:row>
      <xdr:rowOff>41110</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9883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32237</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47111" y="9976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24124</xdr:rowOff>
    </xdr:from>
    <xdr:to>
      <xdr:col>85</xdr:col>
      <xdr:colOff>126364</xdr:colOff>
      <xdr:row>78</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6317595" y="12368524"/>
          <a:ext cx="1269" cy="1144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158279</xdr:rowOff>
    </xdr:from>
    <xdr:ext cx="249299" cy="259045"/>
    <xdr:sp macro="" textlink="">
      <xdr:nvSpPr>
        <xdr:cNvPr id="625" name="災害復旧費最小値テキスト">
          <a:extLst>
            <a:ext uri="{FF2B5EF4-FFF2-40B4-BE49-F238E27FC236}">
              <a16:creationId xmlns:a16="http://schemas.microsoft.com/office/drawing/2014/main" id="{00000000-0008-0000-0700-000071020000}"/>
            </a:ext>
          </a:extLst>
        </xdr:cNvPr>
        <xdr:cNvSpPr txBox="1"/>
      </xdr:nvSpPr>
      <xdr:spPr>
        <a:xfrm>
          <a:off x="16370300" y="135313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142251</xdr:rowOff>
    </xdr:from>
    <xdr:ext cx="599010" cy="259045"/>
    <xdr:sp macro="" textlink="">
      <xdr:nvSpPr>
        <xdr:cNvPr id="627" name="災害復旧費最大値テキスト">
          <a:extLst>
            <a:ext uri="{FF2B5EF4-FFF2-40B4-BE49-F238E27FC236}">
              <a16:creationId xmlns:a16="http://schemas.microsoft.com/office/drawing/2014/main" id="{00000000-0008-0000-0700-000073020000}"/>
            </a:ext>
          </a:extLst>
        </xdr:cNvPr>
        <xdr:cNvSpPr txBox="1"/>
      </xdr:nvSpPr>
      <xdr:spPr>
        <a:xfrm>
          <a:off x="16370300" y="12143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500,558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24124</xdr:rowOff>
    </xdr:from>
    <xdr:to>
      <xdr:col>86</xdr:col>
      <xdr:colOff>25400</xdr:colOff>
      <xdr:row>72</xdr:row>
      <xdr:rowOff>24124</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2368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127908</xdr:rowOff>
    </xdr:from>
    <xdr:to>
      <xdr:col>85</xdr:col>
      <xdr:colOff>127000</xdr:colOff>
      <xdr:row>78</xdr:row>
      <xdr:rowOff>135658</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5481300" y="13501008"/>
          <a:ext cx="838200" cy="7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75730</xdr:rowOff>
    </xdr:from>
    <xdr:ext cx="534377" cy="259045"/>
    <xdr:sp macro="" textlink="">
      <xdr:nvSpPr>
        <xdr:cNvPr id="630" name="災害復旧費平均値テキスト">
          <a:extLst>
            <a:ext uri="{FF2B5EF4-FFF2-40B4-BE49-F238E27FC236}">
              <a16:creationId xmlns:a16="http://schemas.microsoft.com/office/drawing/2014/main" id="{00000000-0008-0000-0700-000076020000}"/>
            </a:ext>
          </a:extLst>
        </xdr:cNvPr>
        <xdr:cNvSpPr txBox="1"/>
      </xdr:nvSpPr>
      <xdr:spPr>
        <a:xfrm>
          <a:off x="16370300" y="13277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52853</xdr:rowOff>
    </xdr:from>
    <xdr:to>
      <xdr:col>85</xdr:col>
      <xdr:colOff>177800</xdr:colOff>
      <xdr:row>78</xdr:row>
      <xdr:rowOff>154453</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6268700" y="1342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127908</xdr:rowOff>
    </xdr:from>
    <xdr:to>
      <xdr:col>81</xdr:col>
      <xdr:colOff>50800</xdr:colOff>
      <xdr:row>78</xdr:row>
      <xdr:rowOff>136020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4592300" y="13501008"/>
          <a:ext cx="889000" cy="8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60016</xdr:rowOff>
    </xdr:from>
    <xdr:to>
      <xdr:col>81</xdr:col>
      <xdr:colOff>101600</xdr:colOff>
      <xdr:row>78</xdr:row>
      <xdr:rowOff>161616</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5430500" y="134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6693</xdr:rowOff>
    </xdr:from>
    <xdr:ext cx="534377"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214111" y="13208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124747</xdr:rowOff>
    </xdr:from>
    <xdr:to>
      <xdr:col>76</xdr:col>
      <xdr:colOff>114300</xdr:colOff>
      <xdr:row>78</xdr:row>
      <xdr:rowOff>136020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3703300" y="13497847"/>
          <a:ext cx="889000" cy="11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64106</xdr:rowOff>
    </xdr:from>
    <xdr:to>
      <xdr:col>76</xdr:col>
      <xdr:colOff>165100</xdr:colOff>
      <xdr:row>78</xdr:row>
      <xdr:rowOff>165706</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4541500" y="1343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10783</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325111" y="1321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124747</xdr:rowOff>
    </xdr:from>
    <xdr:to>
      <xdr:col>71</xdr:col>
      <xdr:colOff>177800</xdr:colOff>
      <xdr:row>78</xdr:row>
      <xdr:rowOff>126984</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2814300" y="13497847"/>
          <a:ext cx="889000" cy="2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74106</xdr:rowOff>
    </xdr:from>
    <xdr:to>
      <xdr:col>72</xdr:col>
      <xdr:colOff>38100</xdr:colOff>
      <xdr:row>79</xdr:row>
      <xdr:rowOff>4256</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3652500" y="1344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166833</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468428" y="13539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71785</xdr:rowOff>
    </xdr:from>
    <xdr:to>
      <xdr:col>67</xdr:col>
      <xdr:colOff>101600</xdr:colOff>
      <xdr:row>79</xdr:row>
      <xdr:rowOff>1935</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2763500" y="1344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18462</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579428" y="1322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84858</xdr:rowOff>
    </xdr:from>
    <xdr:to>
      <xdr:col>85</xdr:col>
      <xdr:colOff>177800</xdr:colOff>
      <xdr:row>79</xdr:row>
      <xdr:rowOff>15008</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6268700" y="13457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31279</xdr:rowOff>
    </xdr:from>
    <xdr:ext cx="469744" cy="259045"/>
    <xdr:sp macro="" textlink="">
      <xdr:nvSpPr>
        <xdr:cNvPr id="649" name="災害復旧費該当値テキスト">
          <a:extLst>
            <a:ext uri="{FF2B5EF4-FFF2-40B4-BE49-F238E27FC236}">
              <a16:creationId xmlns:a16="http://schemas.microsoft.com/office/drawing/2014/main" id="{00000000-0008-0000-0700-000089020000}"/>
            </a:ext>
          </a:extLst>
        </xdr:cNvPr>
        <xdr:cNvSpPr txBox="1"/>
      </xdr:nvSpPr>
      <xdr:spPr>
        <a:xfrm>
          <a:off x="16370300" y="13404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77108</xdr:rowOff>
    </xdr:from>
    <xdr:to>
      <xdr:col>81</xdr:col>
      <xdr:colOff>101600</xdr:colOff>
      <xdr:row>79</xdr:row>
      <xdr:rowOff>7258</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5430500" y="1345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169835</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46428" y="13542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85220</xdr:rowOff>
    </xdr:from>
    <xdr:to>
      <xdr:col>76</xdr:col>
      <xdr:colOff>165100</xdr:colOff>
      <xdr:row>79</xdr:row>
      <xdr:rowOff>15370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4541500" y="1345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6497</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357428" y="13551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73947</xdr:rowOff>
    </xdr:from>
    <xdr:to>
      <xdr:col>72</xdr:col>
      <xdr:colOff>38100</xdr:colOff>
      <xdr:row>79</xdr:row>
      <xdr:rowOff>4097</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3652500" y="13447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20624</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468428" y="13222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76184</xdr:rowOff>
    </xdr:from>
    <xdr:to>
      <xdr:col>67</xdr:col>
      <xdr:colOff>101600</xdr:colOff>
      <xdr:row>79</xdr:row>
      <xdr:rowOff>6334</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2763500" y="13449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168911</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579428" y="13542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a:extLst>
            <a:ext uri="{FF2B5EF4-FFF2-40B4-BE49-F238E27FC236}">
              <a16:creationId xmlns:a16="http://schemas.microsoft.com/office/drawing/2014/main" id="{00000000-0008-0000-07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75527</xdr:rowOff>
    </xdr:from>
    <xdr:to>
      <xdr:col>85</xdr:col>
      <xdr:colOff>126364</xdr:colOff>
      <xdr:row>98</xdr:row>
      <xdr:rowOff>130099</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6317595" y="15848927"/>
          <a:ext cx="1269" cy="108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133926</xdr:rowOff>
    </xdr:from>
    <xdr:ext cx="469744" cy="259045"/>
    <xdr:sp macro="" textlink="">
      <xdr:nvSpPr>
        <xdr:cNvPr id="680" name="公債費最小値テキスト">
          <a:extLst>
            <a:ext uri="{FF2B5EF4-FFF2-40B4-BE49-F238E27FC236}">
              <a16:creationId xmlns:a16="http://schemas.microsoft.com/office/drawing/2014/main" id="{00000000-0008-0000-0700-0000A8020000}"/>
            </a:ext>
          </a:extLst>
        </xdr:cNvPr>
        <xdr:cNvSpPr txBox="1"/>
      </xdr:nvSpPr>
      <xdr:spPr>
        <a:xfrm>
          <a:off x="16370300" y="16936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130099</xdr:rowOff>
    </xdr:from>
    <xdr:to>
      <xdr:col>86</xdr:col>
      <xdr:colOff>25400</xdr:colOff>
      <xdr:row>98</xdr:row>
      <xdr:rowOff>130099</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693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22204</xdr:rowOff>
    </xdr:from>
    <xdr:ext cx="599010" cy="259045"/>
    <xdr:sp macro="" textlink="">
      <xdr:nvSpPr>
        <xdr:cNvPr id="682" name="公債費最大値テキスト">
          <a:extLst>
            <a:ext uri="{FF2B5EF4-FFF2-40B4-BE49-F238E27FC236}">
              <a16:creationId xmlns:a16="http://schemas.microsoft.com/office/drawing/2014/main" id="{00000000-0008-0000-0700-0000AA020000}"/>
            </a:ext>
          </a:extLst>
        </xdr:cNvPr>
        <xdr:cNvSpPr txBox="1"/>
      </xdr:nvSpPr>
      <xdr:spPr>
        <a:xfrm>
          <a:off x="16370300" y="15624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239,036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75527</xdr:rowOff>
    </xdr:from>
    <xdr:to>
      <xdr:col>86</xdr:col>
      <xdr:colOff>25400</xdr:colOff>
      <xdr:row>92</xdr:row>
      <xdr:rowOff>75527</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584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67170</xdr:rowOff>
    </xdr:from>
    <xdr:to>
      <xdr:col>85</xdr:col>
      <xdr:colOff>127000</xdr:colOff>
      <xdr:row>97</xdr:row>
      <xdr:rowOff>78229</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5481300" y="16697820"/>
          <a:ext cx="838200" cy="11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128007</xdr:rowOff>
    </xdr:from>
    <xdr:ext cx="599010" cy="259045"/>
    <xdr:sp macro="" textlink="">
      <xdr:nvSpPr>
        <xdr:cNvPr id="685" name="公債費平均値テキスト">
          <a:extLst>
            <a:ext uri="{FF2B5EF4-FFF2-40B4-BE49-F238E27FC236}">
              <a16:creationId xmlns:a16="http://schemas.microsoft.com/office/drawing/2014/main" id="{00000000-0008-0000-0700-0000AD020000}"/>
            </a:ext>
          </a:extLst>
        </xdr:cNvPr>
        <xdr:cNvSpPr txBox="1"/>
      </xdr:nvSpPr>
      <xdr:spPr>
        <a:xfrm>
          <a:off x="16370300" y="162443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105130</xdr:rowOff>
    </xdr:from>
    <xdr:to>
      <xdr:col>85</xdr:col>
      <xdr:colOff>177800</xdr:colOff>
      <xdr:row>96</xdr:row>
      <xdr:rowOff>35280</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62687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78229</xdr:rowOff>
    </xdr:from>
    <xdr:to>
      <xdr:col>81</xdr:col>
      <xdr:colOff>50800</xdr:colOff>
      <xdr:row>97</xdr:row>
      <xdr:rowOff>82728</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4592300" y="16708879"/>
          <a:ext cx="889000" cy="4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125244</xdr:rowOff>
    </xdr:from>
    <xdr:to>
      <xdr:col>81</xdr:col>
      <xdr:colOff>101600</xdr:colOff>
      <xdr:row>96</xdr:row>
      <xdr:rowOff>55394</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54305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71921</xdr:rowOff>
    </xdr:from>
    <xdr:ext cx="599010"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5181795" y="16188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71980</xdr:rowOff>
    </xdr:from>
    <xdr:to>
      <xdr:col>76</xdr:col>
      <xdr:colOff>114300</xdr:colOff>
      <xdr:row>97</xdr:row>
      <xdr:rowOff>82728</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3703300" y="16702630"/>
          <a:ext cx="889000" cy="10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122307</xdr:rowOff>
    </xdr:from>
    <xdr:to>
      <xdr:col>76</xdr:col>
      <xdr:colOff>165100</xdr:colOff>
      <xdr:row>96</xdr:row>
      <xdr:rowOff>52457</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4541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68984</xdr:rowOff>
    </xdr:from>
    <xdr:ext cx="59901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292795" y="1618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64770</xdr:rowOff>
    </xdr:from>
    <xdr:to>
      <xdr:col>71</xdr:col>
      <xdr:colOff>177800</xdr:colOff>
      <xdr:row>97</xdr:row>
      <xdr:rowOff>71980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814300" y="16695420"/>
          <a:ext cx="889000" cy="7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99439</xdr:rowOff>
    </xdr:from>
    <xdr:to>
      <xdr:col>72</xdr:col>
      <xdr:colOff>38100</xdr:colOff>
      <xdr:row>96</xdr:row>
      <xdr:rowOff>29589</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3652500" y="1638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46116</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3403795" y="16162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104189</xdr:rowOff>
    </xdr:from>
    <xdr:to>
      <xdr:col>67</xdr:col>
      <xdr:colOff>101600</xdr:colOff>
      <xdr:row>96</xdr:row>
      <xdr:rowOff>34339</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2763500" y="1639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50866</xdr:rowOff>
    </xdr:from>
    <xdr:ext cx="59901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514795" y="16167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16370</xdr:rowOff>
    </xdr:from>
    <xdr:to>
      <xdr:col>85</xdr:col>
      <xdr:colOff>177800</xdr:colOff>
      <xdr:row>97</xdr:row>
      <xdr:rowOff>117970</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6268700" y="1664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166247</xdr:rowOff>
    </xdr:from>
    <xdr:ext cx="534377" cy="259045"/>
    <xdr:sp macro="" textlink="">
      <xdr:nvSpPr>
        <xdr:cNvPr id="704" name="公債費該当値テキスト">
          <a:extLst>
            <a:ext uri="{FF2B5EF4-FFF2-40B4-BE49-F238E27FC236}">
              <a16:creationId xmlns:a16="http://schemas.microsoft.com/office/drawing/2014/main" id="{00000000-0008-0000-0700-0000C0020000}"/>
            </a:ext>
          </a:extLst>
        </xdr:cNvPr>
        <xdr:cNvSpPr txBox="1"/>
      </xdr:nvSpPr>
      <xdr:spPr>
        <a:xfrm>
          <a:off x="16370300" y="16625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27429</xdr:rowOff>
    </xdr:from>
    <xdr:to>
      <xdr:col>81</xdr:col>
      <xdr:colOff>101600</xdr:colOff>
      <xdr:row>97</xdr:row>
      <xdr:rowOff>129029</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5430500" y="16658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120156</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14111" y="16750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31928</xdr:rowOff>
    </xdr:from>
    <xdr:to>
      <xdr:col>76</xdr:col>
      <xdr:colOff>165100</xdr:colOff>
      <xdr:row>97</xdr:row>
      <xdr:rowOff>133528</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4541500" y="1666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124655</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325111" y="1675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21180</xdr:rowOff>
    </xdr:from>
    <xdr:to>
      <xdr:col>72</xdr:col>
      <xdr:colOff>38100</xdr:colOff>
      <xdr:row>97</xdr:row>
      <xdr:rowOff>122780</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3652500" y="1665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113907</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36111" y="16744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13970</xdr:rowOff>
    </xdr:from>
    <xdr:to>
      <xdr:col>67</xdr:col>
      <xdr:colOff>101600</xdr:colOff>
      <xdr:row>97</xdr:row>
      <xdr:rowOff>115570</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2763500" y="1664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106697</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47111" y="16737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a:extLst>
            <a:ext uri="{FF2B5EF4-FFF2-40B4-BE49-F238E27FC236}">
              <a16:creationId xmlns:a16="http://schemas.microsoft.com/office/drawing/2014/main" id="{00000000-0008-0000-07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153089</xdr:rowOff>
    </xdr:from>
    <xdr:to>
      <xdr:col>116</xdr:col>
      <xdr:colOff>62864</xdr:colOff>
      <xdr:row>39</xdr:row>
      <xdr:rowOff>98878</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flipV="1">
          <a:off x="22159595" y="5296589"/>
          <a:ext cx="1269" cy="1488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116276</xdr:rowOff>
    </xdr:from>
    <xdr:ext cx="249299" cy="259045"/>
    <xdr:sp macro="" textlink="">
      <xdr:nvSpPr>
        <xdr:cNvPr id="739" name="諸支出金最小値テキスト">
          <a:extLst>
            <a:ext uri="{FF2B5EF4-FFF2-40B4-BE49-F238E27FC236}">
              <a16:creationId xmlns:a16="http://schemas.microsoft.com/office/drawing/2014/main" id="{00000000-0008-0000-0700-0000E3020000}"/>
            </a:ext>
          </a:extLst>
        </xdr:cNvPr>
        <xdr:cNvSpPr txBox="1"/>
      </xdr:nvSpPr>
      <xdr:spPr>
        <a:xfrm>
          <a:off x="22212300" y="68028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99766</xdr:rowOff>
    </xdr:from>
    <xdr:ext cx="469744" cy="259045"/>
    <xdr:sp macro="" textlink="">
      <xdr:nvSpPr>
        <xdr:cNvPr id="741" name="諸支出金最大値テキスト">
          <a:extLst>
            <a:ext uri="{FF2B5EF4-FFF2-40B4-BE49-F238E27FC236}">
              <a16:creationId xmlns:a16="http://schemas.microsoft.com/office/drawing/2014/main" id="{00000000-0008-0000-0700-0000E5020000}"/>
            </a:ext>
          </a:extLst>
        </xdr:cNvPr>
        <xdr:cNvSpPr txBox="1"/>
      </xdr:nvSpPr>
      <xdr:spPr>
        <a:xfrm>
          <a:off x="22212300" y="507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4,559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153089</xdr:rowOff>
    </xdr:from>
    <xdr:to>
      <xdr:col>116</xdr:col>
      <xdr:colOff>152400</xdr:colOff>
      <xdr:row>30</xdr:row>
      <xdr:rowOff>153089</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5296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33727</xdr:rowOff>
    </xdr:from>
    <xdr:ext cx="378565" cy="259045"/>
    <xdr:sp macro="" textlink="">
      <xdr:nvSpPr>
        <xdr:cNvPr id="744" name="諸支出金平均値テキスト">
          <a:extLst>
            <a:ext uri="{FF2B5EF4-FFF2-40B4-BE49-F238E27FC236}">
              <a16:creationId xmlns:a16="http://schemas.microsoft.com/office/drawing/2014/main" id="{00000000-0008-0000-0700-0000E8020000}"/>
            </a:ext>
          </a:extLst>
        </xdr:cNvPr>
        <xdr:cNvSpPr txBox="1"/>
      </xdr:nvSpPr>
      <xdr:spPr>
        <a:xfrm>
          <a:off x="22212300" y="654882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10850</xdr:rowOff>
    </xdr:from>
    <xdr:to>
      <xdr:col>116</xdr:col>
      <xdr:colOff>114300</xdr:colOff>
      <xdr:row>39</xdr:row>
      <xdr:rowOff>112450</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2110700" y="669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25872</xdr:rowOff>
    </xdr:from>
    <xdr:to>
      <xdr:col>112</xdr:col>
      <xdr:colOff>38100</xdr:colOff>
      <xdr:row>39</xdr:row>
      <xdr:rowOff>127472</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1272500" y="6712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143999</xdr:rowOff>
    </xdr:from>
    <xdr:ext cx="313932"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166333" y="6487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22606</xdr:rowOff>
    </xdr:from>
    <xdr:to>
      <xdr:col>107</xdr:col>
      <xdr:colOff>101600</xdr:colOff>
      <xdr:row>39</xdr:row>
      <xdr:rowOff>124206</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0383500" y="6709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140733</xdr:rowOff>
    </xdr:from>
    <xdr:ext cx="313932"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0277333" y="64843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171196</xdr:rowOff>
    </xdr:from>
    <xdr:to>
      <xdr:col>102</xdr:col>
      <xdr:colOff>165100</xdr:colOff>
      <xdr:row>39</xdr:row>
      <xdr:rowOff>101346</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9494500" y="6686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117873</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9356017" y="64615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167604</xdr:rowOff>
    </xdr:from>
    <xdr:to>
      <xdr:col>98</xdr:col>
      <xdr:colOff>38100</xdr:colOff>
      <xdr:row>39</xdr:row>
      <xdr:rowOff>97754</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8605500" y="668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114281</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67017" y="64579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160726</xdr:rowOff>
    </xdr:from>
    <xdr:ext cx="249299" cy="259045"/>
    <xdr:sp macro="" textlink="">
      <xdr:nvSpPr>
        <xdr:cNvPr id="763" name="諸支出金該当値テキスト">
          <a:extLst>
            <a:ext uri="{FF2B5EF4-FFF2-40B4-BE49-F238E27FC236}">
              <a16:creationId xmlns:a16="http://schemas.microsoft.com/office/drawing/2014/main" id="{00000000-0008-0000-0700-0000FB020000}"/>
            </a:ext>
          </a:extLst>
        </xdr:cNvPr>
        <xdr:cNvSpPr txBox="1"/>
      </xdr:nvSpPr>
      <xdr:spPr>
        <a:xfrm>
          <a:off x="22212300" y="66758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a:extLst>
            <a:ext uri="{FF2B5EF4-FFF2-40B4-BE49-F238E27FC236}">
              <a16:creationId xmlns:a16="http://schemas.microsoft.com/office/drawing/2014/main" id="{00000000-0008-0000-0700-000014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a:extLst>
            <a:ext uri="{FF2B5EF4-FFF2-40B4-BE49-F238E27FC236}">
              <a16:creationId xmlns:a16="http://schemas.microsoft.com/office/drawing/2014/main" id="{00000000-0008-0000-0700-000016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a:extLst>
            <a:ext uri="{FF2B5EF4-FFF2-40B4-BE49-F238E27FC236}">
              <a16:creationId xmlns:a16="http://schemas.microsoft.com/office/drawing/2014/main" id="{00000000-0008-0000-0700-000019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a:extLst>
            <a:ext uri="{FF2B5EF4-FFF2-40B4-BE49-F238E27FC236}">
              <a16:creationId xmlns:a16="http://schemas.microsoft.com/office/drawing/2014/main" id="{00000000-0008-0000-0700-00002C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総務費は、住民一人当たり</a:t>
          </a:r>
          <a:r>
            <a:rPr kumimoji="1" lang="en-US" altLang="ja-JP" sz="1300">
              <a:latin typeface="ＭＳ Ｐゴシック" panose="020B0600070205080204" pitchFamily="50" charset="-128"/>
              <a:ea typeface="ＭＳ Ｐゴシック" panose="020B0600070205080204" pitchFamily="50" charset="-128"/>
            </a:rPr>
            <a:t>219,829</a:t>
          </a:r>
          <a:r>
            <a:rPr kumimoji="1" lang="ja-JP" altLang="en-US" sz="1300">
              <a:latin typeface="ＭＳ Ｐゴシック" panose="020B0600070205080204" pitchFamily="50" charset="-128"/>
              <a:ea typeface="ＭＳ Ｐゴシック" panose="020B0600070205080204" pitchFamily="50" charset="-128"/>
            </a:rPr>
            <a:t>円となっており、類似団体平均を上回っている。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要因としては、ふるさと応援寄附金事業の各種経費が増額されたことによるものと考えられる。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総務費を除く各費目が、類似団体平均を下回っており、今後においても行政評価による</a:t>
          </a:r>
          <a:r>
            <a:rPr kumimoji="1" lang="en-US" altLang="ja-JP" sz="1300">
              <a:latin typeface="ＭＳ Ｐゴシック" panose="020B0600070205080204" pitchFamily="50" charset="-128"/>
              <a:ea typeface="ＭＳ Ｐゴシック" panose="020B0600070205080204" pitchFamily="50" charset="-128"/>
            </a:rPr>
            <a:t>PDCA</a:t>
          </a:r>
          <a:r>
            <a:rPr kumimoji="1" lang="ja-JP" altLang="en-US" sz="1300">
              <a:latin typeface="ＭＳ Ｐゴシック" panose="020B0600070205080204" pitchFamily="50" charset="-128"/>
              <a:ea typeface="ＭＳ Ｐゴシック" panose="020B0600070205080204" pitchFamily="50" charset="-128"/>
            </a:rPr>
            <a:t>サイクルに基づく事務事業の点検・見直し等を推進し、更なる経費削減に努める。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佐賀県太良町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財政調整基金残高の比率については、決算剰余金の積立額の増加により前年度に比べて</a:t>
          </a:r>
          <a:r>
            <a:rPr kumimoji="1" lang="en-US" altLang="ja-JP" sz="1400">
              <a:latin typeface="ＭＳ ゴシック" pitchFamily="49" charset="-128"/>
              <a:ea typeface="ＭＳ ゴシック" pitchFamily="49" charset="-128"/>
            </a:rPr>
            <a:t>3.05</a:t>
          </a:r>
          <a:r>
            <a:rPr kumimoji="1" lang="ja-JP" altLang="en-US" sz="1400">
              <a:latin typeface="ＭＳ ゴシック" pitchFamily="49" charset="-128"/>
              <a:ea typeface="ＭＳ ゴシック" pitchFamily="49" charset="-128"/>
            </a:rPr>
            <a:t>ポイント増加している。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実質収支額については、財政運営の健全性を示す指標で、一般的には</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％が望ましいとされており、多額の不要額が生じないように歳入歳出決算見込額の的確な把握に努める。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実質単年度収支については、歳入総額、歳出総額ともに増加したものの赤字となった。</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佐賀県太良町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前年度同様、平成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年度もすべての会計において黒字決算となった。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特に町立太良病院事業会計については、一般会計からの繰出しはあるものの経営努力のあとがうかがえる。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今後においても、引き続き全会計において黒字決算となるよう健全経営に努める。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x14ac:dyDescent="0.15">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7090596</v>
      </c>
      <c r="BO4" s="410"/>
      <c r="BP4" s="410"/>
      <c r="BQ4" s="410"/>
      <c r="BR4" s="410"/>
      <c r="BS4" s="410"/>
      <c r="BT4" s="410"/>
      <c r="BU4" s="411"/>
      <c r="BV4" s="409">
        <v>6649567</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3.9</v>
      </c>
      <c r="CU4" s="416"/>
      <c r="CV4" s="416"/>
      <c r="CW4" s="416"/>
      <c r="CX4" s="416"/>
      <c r="CY4" s="416"/>
      <c r="CZ4" s="416"/>
      <c r="DA4" s="417"/>
      <c r="DB4" s="415">
        <v>4.7</v>
      </c>
      <c r="DC4" s="416"/>
      <c r="DD4" s="416"/>
      <c r="DE4" s="416"/>
      <c r="DF4" s="416"/>
      <c r="DG4" s="416"/>
      <c r="DH4" s="416"/>
      <c r="DI4" s="417"/>
      <c r="DJ4" s="165"/>
      <c r="DK4" s="165"/>
      <c r="DL4" s="165"/>
      <c r="DM4" s="165"/>
      <c r="DN4" s="165"/>
      <c r="DO4" s="165"/>
    </row>
    <row r="5" spans="1:119" ht="18.75" customHeight="1" x14ac:dyDescent="0.15">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6964820</v>
      </c>
      <c r="BO5" s="447"/>
      <c r="BP5" s="447"/>
      <c r="BQ5" s="447"/>
      <c r="BR5" s="447"/>
      <c r="BS5" s="447"/>
      <c r="BT5" s="447"/>
      <c r="BU5" s="448"/>
      <c r="BV5" s="446">
        <v>6482958</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88</v>
      </c>
      <c r="CU5" s="444"/>
      <c r="CV5" s="444"/>
      <c r="CW5" s="444"/>
      <c r="CX5" s="444"/>
      <c r="CY5" s="444"/>
      <c r="CZ5" s="444"/>
      <c r="DA5" s="445"/>
      <c r="DB5" s="443">
        <v>87.1</v>
      </c>
      <c r="DC5" s="444"/>
      <c r="DD5" s="444"/>
      <c r="DE5" s="444"/>
      <c r="DF5" s="444"/>
      <c r="DG5" s="444"/>
      <c r="DH5" s="444"/>
      <c r="DI5" s="445"/>
      <c r="DJ5" s="165"/>
      <c r="DK5" s="165"/>
      <c r="DL5" s="165"/>
      <c r="DM5" s="165"/>
      <c r="DN5" s="165"/>
      <c r="DO5" s="165"/>
    </row>
    <row r="6" spans="1:119" ht="18.75" customHeight="1" x14ac:dyDescent="0.15">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88</v>
      </c>
      <c r="AV6" s="479"/>
      <c r="AW6" s="479"/>
      <c r="AX6" s="479"/>
      <c r="AY6" s="480" t="s">
        <v>96</v>
      </c>
      <c r="AZ6" s="481"/>
      <c r="BA6" s="481"/>
      <c r="BB6" s="481"/>
      <c r="BC6" s="481"/>
      <c r="BD6" s="481"/>
      <c r="BE6" s="481"/>
      <c r="BF6" s="481"/>
      <c r="BG6" s="481"/>
      <c r="BH6" s="481"/>
      <c r="BI6" s="481"/>
      <c r="BJ6" s="481"/>
      <c r="BK6" s="481"/>
      <c r="BL6" s="481"/>
      <c r="BM6" s="482"/>
      <c r="BN6" s="446">
        <v>125776</v>
      </c>
      <c r="BO6" s="447"/>
      <c r="BP6" s="447"/>
      <c r="BQ6" s="447"/>
      <c r="BR6" s="447"/>
      <c r="BS6" s="447"/>
      <c r="BT6" s="447"/>
      <c r="BU6" s="448"/>
      <c r="BV6" s="446">
        <v>166609</v>
      </c>
      <c r="BW6" s="447"/>
      <c r="BX6" s="447"/>
      <c r="BY6" s="447"/>
      <c r="BZ6" s="447"/>
      <c r="CA6" s="447"/>
      <c r="CB6" s="447"/>
      <c r="CC6" s="448"/>
      <c r="CD6" s="449" t="s">
        <v>97</v>
      </c>
      <c r="CE6" s="450"/>
      <c r="CF6" s="450"/>
      <c r="CG6" s="450"/>
      <c r="CH6" s="450"/>
      <c r="CI6" s="450"/>
      <c r="CJ6" s="450"/>
      <c r="CK6" s="450"/>
      <c r="CL6" s="450"/>
      <c r="CM6" s="450"/>
      <c r="CN6" s="450"/>
      <c r="CO6" s="450"/>
      <c r="CP6" s="450"/>
      <c r="CQ6" s="450"/>
      <c r="CR6" s="450"/>
      <c r="CS6" s="451"/>
      <c r="CT6" s="483">
        <v>91.6</v>
      </c>
      <c r="CU6" s="484"/>
      <c r="CV6" s="484"/>
      <c r="CW6" s="484"/>
      <c r="CX6" s="484"/>
      <c r="CY6" s="484"/>
      <c r="CZ6" s="484"/>
      <c r="DA6" s="485"/>
      <c r="DB6" s="483">
        <v>90.7</v>
      </c>
      <c r="DC6" s="484"/>
      <c r="DD6" s="484"/>
      <c r="DE6" s="484"/>
      <c r="DF6" s="484"/>
      <c r="DG6" s="484"/>
      <c r="DH6" s="484"/>
      <c r="DI6" s="485"/>
      <c r="DJ6" s="165"/>
      <c r="DK6" s="165"/>
      <c r="DL6" s="165"/>
      <c r="DM6" s="165"/>
      <c r="DN6" s="165"/>
      <c r="DO6" s="165"/>
    </row>
    <row r="7" spans="1:119" ht="18.75" customHeight="1" x14ac:dyDescent="0.15">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98</v>
      </c>
      <c r="AN7" s="476"/>
      <c r="AO7" s="476"/>
      <c r="AP7" s="476"/>
      <c r="AQ7" s="476"/>
      <c r="AR7" s="476"/>
      <c r="AS7" s="476"/>
      <c r="AT7" s="477"/>
      <c r="AU7" s="478" t="s">
        <v>88</v>
      </c>
      <c r="AV7" s="479"/>
      <c r="AW7" s="479"/>
      <c r="AX7" s="479"/>
      <c r="AY7" s="480" t="s">
        <v>99</v>
      </c>
      <c r="AZ7" s="481"/>
      <c r="BA7" s="481"/>
      <c r="BB7" s="481"/>
      <c r="BC7" s="481"/>
      <c r="BD7" s="481"/>
      <c r="BE7" s="481"/>
      <c r="BF7" s="481"/>
      <c r="BG7" s="481"/>
      <c r="BH7" s="481"/>
      <c r="BI7" s="481"/>
      <c r="BJ7" s="481"/>
      <c r="BK7" s="481"/>
      <c r="BL7" s="481"/>
      <c r="BM7" s="482"/>
      <c r="BN7" s="446">
        <v>937</v>
      </c>
      <c r="BO7" s="447"/>
      <c r="BP7" s="447"/>
      <c r="BQ7" s="447"/>
      <c r="BR7" s="447"/>
      <c r="BS7" s="447"/>
      <c r="BT7" s="447"/>
      <c r="BU7" s="448"/>
      <c r="BV7" s="446">
        <v>11709</v>
      </c>
      <c r="BW7" s="447"/>
      <c r="BX7" s="447"/>
      <c r="BY7" s="447"/>
      <c r="BZ7" s="447"/>
      <c r="CA7" s="447"/>
      <c r="CB7" s="447"/>
      <c r="CC7" s="448"/>
      <c r="CD7" s="449" t="s">
        <v>100</v>
      </c>
      <c r="CE7" s="450"/>
      <c r="CF7" s="450"/>
      <c r="CG7" s="450"/>
      <c r="CH7" s="450"/>
      <c r="CI7" s="450"/>
      <c r="CJ7" s="450"/>
      <c r="CK7" s="450"/>
      <c r="CL7" s="450"/>
      <c r="CM7" s="450"/>
      <c r="CN7" s="450"/>
      <c r="CO7" s="450"/>
      <c r="CP7" s="450"/>
      <c r="CQ7" s="450"/>
      <c r="CR7" s="450"/>
      <c r="CS7" s="451"/>
      <c r="CT7" s="446">
        <v>3241127</v>
      </c>
      <c r="CU7" s="447"/>
      <c r="CV7" s="447"/>
      <c r="CW7" s="447"/>
      <c r="CX7" s="447"/>
      <c r="CY7" s="447"/>
      <c r="CZ7" s="447"/>
      <c r="DA7" s="448"/>
      <c r="DB7" s="446">
        <v>3288408</v>
      </c>
      <c r="DC7" s="447"/>
      <c r="DD7" s="447"/>
      <c r="DE7" s="447"/>
      <c r="DF7" s="447"/>
      <c r="DG7" s="447"/>
      <c r="DH7" s="447"/>
      <c r="DI7" s="448"/>
      <c r="DJ7" s="165"/>
      <c r="DK7" s="165"/>
      <c r="DL7" s="165"/>
      <c r="DM7" s="165"/>
      <c r="DN7" s="165"/>
      <c r="DO7" s="165"/>
    </row>
    <row r="8" spans="1:119" ht="18.75" customHeight="1" thickBot="1" x14ac:dyDescent="0.2">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101</v>
      </c>
      <c r="AN8" s="476"/>
      <c r="AO8" s="476"/>
      <c r="AP8" s="476"/>
      <c r="AQ8" s="476"/>
      <c r="AR8" s="476"/>
      <c r="AS8" s="476"/>
      <c r="AT8" s="477"/>
      <c r="AU8" s="478" t="s">
        <v>102</v>
      </c>
      <c r="AV8" s="479"/>
      <c r="AW8" s="479"/>
      <c r="AX8" s="479"/>
      <c r="AY8" s="480" t="s">
        <v>103</v>
      </c>
      <c r="AZ8" s="481"/>
      <c r="BA8" s="481"/>
      <c r="BB8" s="481"/>
      <c r="BC8" s="481"/>
      <c r="BD8" s="481"/>
      <c r="BE8" s="481"/>
      <c r="BF8" s="481"/>
      <c r="BG8" s="481"/>
      <c r="BH8" s="481"/>
      <c r="BI8" s="481"/>
      <c r="BJ8" s="481"/>
      <c r="BK8" s="481"/>
      <c r="BL8" s="481"/>
      <c r="BM8" s="482"/>
      <c r="BN8" s="446">
        <v>124839</v>
      </c>
      <c r="BO8" s="447"/>
      <c r="BP8" s="447"/>
      <c r="BQ8" s="447"/>
      <c r="BR8" s="447"/>
      <c r="BS8" s="447"/>
      <c r="BT8" s="447"/>
      <c r="BU8" s="448"/>
      <c r="BV8" s="446">
        <v>154900</v>
      </c>
      <c r="BW8" s="447"/>
      <c r="BX8" s="447"/>
      <c r="BY8" s="447"/>
      <c r="BZ8" s="447"/>
      <c r="CA8" s="447"/>
      <c r="CB8" s="447"/>
      <c r="CC8" s="448"/>
      <c r="CD8" s="449" t="s">
        <v>104</v>
      </c>
      <c r="CE8" s="450"/>
      <c r="CF8" s="450"/>
      <c r="CG8" s="450"/>
      <c r="CH8" s="450"/>
      <c r="CI8" s="450"/>
      <c r="CJ8" s="450"/>
      <c r="CK8" s="450"/>
      <c r="CL8" s="450"/>
      <c r="CM8" s="450"/>
      <c r="CN8" s="450"/>
      <c r="CO8" s="450"/>
      <c r="CP8" s="450"/>
      <c r="CQ8" s="450"/>
      <c r="CR8" s="450"/>
      <c r="CS8" s="451"/>
      <c r="CT8" s="486">
        <v>0.25</v>
      </c>
      <c r="CU8" s="487"/>
      <c r="CV8" s="487"/>
      <c r="CW8" s="487"/>
      <c r="CX8" s="487"/>
      <c r="CY8" s="487"/>
      <c r="CZ8" s="487"/>
      <c r="DA8" s="488"/>
      <c r="DB8" s="486">
        <v>0.24</v>
      </c>
      <c r="DC8" s="487"/>
      <c r="DD8" s="487"/>
      <c r="DE8" s="487"/>
      <c r="DF8" s="487"/>
      <c r="DG8" s="487"/>
      <c r="DH8" s="487"/>
      <c r="DI8" s="488"/>
      <c r="DJ8" s="165"/>
      <c r="DK8" s="165"/>
      <c r="DL8" s="165"/>
      <c r="DM8" s="165"/>
      <c r="DN8" s="165"/>
      <c r="DO8" s="165"/>
    </row>
    <row r="9" spans="1:119" ht="18.75" customHeight="1" thickBot="1" x14ac:dyDescent="0.2">
      <c r="A9" s="166"/>
      <c r="B9" s="440" t="s">
        <v>105</v>
      </c>
      <c r="C9" s="441"/>
      <c r="D9" s="441"/>
      <c r="E9" s="441"/>
      <c r="F9" s="441"/>
      <c r="G9" s="441"/>
      <c r="H9" s="441"/>
      <c r="I9" s="441"/>
      <c r="J9" s="441"/>
      <c r="K9" s="489"/>
      <c r="L9" s="490" t="s">
        <v>106</v>
      </c>
      <c r="M9" s="491"/>
      <c r="N9" s="491"/>
      <c r="O9" s="491"/>
      <c r="P9" s="491"/>
      <c r="Q9" s="492"/>
      <c r="R9" s="493">
        <v>8779</v>
      </c>
      <c r="S9" s="494"/>
      <c r="T9" s="494"/>
      <c r="U9" s="494"/>
      <c r="V9" s="495"/>
      <c r="W9" s="403" t="s">
        <v>107</v>
      </c>
      <c r="X9" s="404"/>
      <c r="Y9" s="404"/>
      <c r="Z9" s="404"/>
      <c r="AA9" s="404"/>
      <c r="AB9" s="404"/>
      <c r="AC9" s="404"/>
      <c r="AD9" s="404"/>
      <c r="AE9" s="404"/>
      <c r="AF9" s="404"/>
      <c r="AG9" s="404"/>
      <c r="AH9" s="404"/>
      <c r="AI9" s="404"/>
      <c r="AJ9" s="404"/>
      <c r="AK9" s="404"/>
      <c r="AL9" s="405"/>
      <c r="AM9" s="475" t="s">
        <v>108</v>
      </c>
      <c r="AN9" s="476"/>
      <c r="AO9" s="476"/>
      <c r="AP9" s="476"/>
      <c r="AQ9" s="476"/>
      <c r="AR9" s="476"/>
      <c r="AS9" s="476"/>
      <c r="AT9" s="477"/>
      <c r="AU9" s="478" t="s">
        <v>102</v>
      </c>
      <c r="AV9" s="479"/>
      <c r="AW9" s="479"/>
      <c r="AX9" s="479"/>
      <c r="AY9" s="480" t="s">
        <v>109</v>
      </c>
      <c r="AZ9" s="481"/>
      <c r="BA9" s="481"/>
      <c r="BB9" s="481"/>
      <c r="BC9" s="481"/>
      <c r="BD9" s="481"/>
      <c r="BE9" s="481"/>
      <c r="BF9" s="481"/>
      <c r="BG9" s="481"/>
      <c r="BH9" s="481"/>
      <c r="BI9" s="481"/>
      <c r="BJ9" s="481"/>
      <c r="BK9" s="481"/>
      <c r="BL9" s="481"/>
      <c r="BM9" s="482"/>
      <c r="BN9" s="446">
        <v>-30061</v>
      </c>
      <c r="BO9" s="447"/>
      <c r="BP9" s="447"/>
      <c r="BQ9" s="447"/>
      <c r="BR9" s="447"/>
      <c r="BS9" s="447"/>
      <c r="BT9" s="447"/>
      <c r="BU9" s="448"/>
      <c r="BV9" s="446">
        <v>45875</v>
      </c>
      <c r="BW9" s="447"/>
      <c r="BX9" s="447"/>
      <c r="BY9" s="447"/>
      <c r="BZ9" s="447"/>
      <c r="CA9" s="447"/>
      <c r="CB9" s="447"/>
      <c r="CC9" s="448"/>
      <c r="CD9" s="449" t="s">
        <v>110</v>
      </c>
      <c r="CE9" s="450"/>
      <c r="CF9" s="450"/>
      <c r="CG9" s="450"/>
      <c r="CH9" s="450"/>
      <c r="CI9" s="450"/>
      <c r="CJ9" s="450"/>
      <c r="CK9" s="450"/>
      <c r="CL9" s="450"/>
      <c r="CM9" s="450"/>
      <c r="CN9" s="450"/>
      <c r="CO9" s="450"/>
      <c r="CP9" s="450"/>
      <c r="CQ9" s="450"/>
      <c r="CR9" s="450"/>
      <c r="CS9" s="451"/>
      <c r="CT9" s="443">
        <v>13</v>
      </c>
      <c r="CU9" s="444"/>
      <c r="CV9" s="444"/>
      <c r="CW9" s="444"/>
      <c r="CX9" s="444"/>
      <c r="CY9" s="444"/>
      <c r="CZ9" s="444"/>
      <c r="DA9" s="445"/>
      <c r="DB9" s="443">
        <v>12.6</v>
      </c>
      <c r="DC9" s="444"/>
      <c r="DD9" s="444"/>
      <c r="DE9" s="444"/>
      <c r="DF9" s="444"/>
      <c r="DG9" s="444"/>
      <c r="DH9" s="444"/>
      <c r="DI9" s="445"/>
      <c r="DJ9" s="165"/>
      <c r="DK9" s="165"/>
      <c r="DL9" s="165"/>
      <c r="DM9" s="165"/>
      <c r="DN9" s="165"/>
      <c r="DO9" s="165"/>
    </row>
    <row r="10" spans="1:119" ht="18.75" customHeight="1" thickBot="1" x14ac:dyDescent="0.2">
      <c r="A10" s="166"/>
      <c r="B10" s="440"/>
      <c r="C10" s="441"/>
      <c r="D10" s="441"/>
      <c r="E10" s="441"/>
      <c r="F10" s="441"/>
      <c r="G10" s="441"/>
      <c r="H10" s="441"/>
      <c r="I10" s="441"/>
      <c r="J10" s="441"/>
      <c r="K10" s="489"/>
      <c r="L10" s="496" t="s">
        <v>111</v>
      </c>
      <c r="M10" s="476"/>
      <c r="N10" s="476"/>
      <c r="O10" s="476"/>
      <c r="P10" s="476"/>
      <c r="Q10" s="477"/>
      <c r="R10" s="497">
        <v>9842</v>
      </c>
      <c r="S10" s="498"/>
      <c r="T10" s="498"/>
      <c r="U10" s="498"/>
      <c r="V10" s="499"/>
      <c r="W10" s="434"/>
      <c r="X10" s="435"/>
      <c r="Y10" s="435"/>
      <c r="Z10" s="435"/>
      <c r="AA10" s="435"/>
      <c r="AB10" s="435"/>
      <c r="AC10" s="435"/>
      <c r="AD10" s="435"/>
      <c r="AE10" s="435"/>
      <c r="AF10" s="435"/>
      <c r="AG10" s="435"/>
      <c r="AH10" s="435"/>
      <c r="AI10" s="435"/>
      <c r="AJ10" s="435"/>
      <c r="AK10" s="435"/>
      <c r="AL10" s="438"/>
      <c r="AM10" s="475" t="s">
        <v>112</v>
      </c>
      <c r="AN10" s="476"/>
      <c r="AO10" s="476"/>
      <c r="AP10" s="476"/>
      <c r="AQ10" s="476"/>
      <c r="AR10" s="476"/>
      <c r="AS10" s="476"/>
      <c r="AT10" s="477"/>
      <c r="AU10" s="478" t="s">
        <v>113</v>
      </c>
      <c r="AV10" s="479"/>
      <c r="AW10" s="479"/>
      <c r="AX10" s="479"/>
      <c r="AY10" s="480" t="s">
        <v>114</v>
      </c>
      <c r="AZ10" s="481"/>
      <c r="BA10" s="481"/>
      <c r="BB10" s="481"/>
      <c r="BC10" s="481"/>
      <c r="BD10" s="481"/>
      <c r="BE10" s="481"/>
      <c r="BF10" s="481"/>
      <c r="BG10" s="481"/>
      <c r="BH10" s="481"/>
      <c r="BI10" s="481"/>
      <c r="BJ10" s="481"/>
      <c r="BK10" s="481"/>
      <c r="BL10" s="481"/>
      <c r="BM10" s="482"/>
      <c r="BN10" s="446">
        <v>990</v>
      </c>
      <c r="BO10" s="447"/>
      <c r="BP10" s="447"/>
      <c r="BQ10" s="447"/>
      <c r="BR10" s="447"/>
      <c r="BS10" s="447"/>
      <c r="BT10" s="447"/>
      <c r="BU10" s="448"/>
      <c r="BV10" s="446">
        <v>1370</v>
      </c>
      <c r="BW10" s="447"/>
      <c r="BX10" s="447"/>
      <c r="BY10" s="447"/>
      <c r="BZ10" s="447"/>
      <c r="CA10" s="447"/>
      <c r="CB10" s="447"/>
      <c r="CC10" s="448"/>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40"/>
      <c r="C11" s="441"/>
      <c r="D11" s="441"/>
      <c r="E11" s="441"/>
      <c r="F11" s="441"/>
      <c r="G11" s="441"/>
      <c r="H11" s="441"/>
      <c r="I11" s="441"/>
      <c r="J11" s="441"/>
      <c r="K11" s="489"/>
      <c r="L11" s="500" t="s">
        <v>116</v>
      </c>
      <c r="M11" s="501"/>
      <c r="N11" s="501"/>
      <c r="O11" s="501"/>
      <c r="P11" s="501"/>
      <c r="Q11" s="502"/>
      <c r="R11" s="503" t="s">
        <v>117</v>
      </c>
      <c r="S11" s="504"/>
      <c r="T11" s="504"/>
      <c r="U11" s="504"/>
      <c r="V11" s="505"/>
      <c r="W11" s="434"/>
      <c r="X11" s="435"/>
      <c r="Y11" s="435"/>
      <c r="Z11" s="435"/>
      <c r="AA11" s="435"/>
      <c r="AB11" s="435"/>
      <c r="AC11" s="435"/>
      <c r="AD11" s="435"/>
      <c r="AE11" s="435"/>
      <c r="AF11" s="435"/>
      <c r="AG11" s="435"/>
      <c r="AH11" s="435"/>
      <c r="AI11" s="435"/>
      <c r="AJ11" s="435"/>
      <c r="AK11" s="435"/>
      <c r="AL11" s="438"/>
      <c r="AM11" s="475" t="s">
        <v>118</v>
      </c>
      <c r="AN11" s="476"/>
      <c r="AO11" s="476"/>
      <c r="AP11" s="476"/>
      <c r="AQ11" s="476"/>
      <c r="AR11" s="476"/>
      <c r="AS11" s="476"/>
      <c r="AT11" s="477"/>
      <c r="AU11" s="478" t="s">
        <v>119</v>
      </c>
      <c r="AV11" s="479"/>
      <c r="AW11" s="479"/>
      <c r="AX11" s="479"/>
      <c r="AY11" s="480" t="s">
        <v>120</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121</v>
      </c>
      <c r="CE11" s="450"/>
      <c r="CF11" s="450"/>
      <c r="CG11" s="450"/>
      <c r="CH11" s="450"/>
      <c r="CI11" s="450"/>
      <c r="CJ11" s="450"/>
      <c r="CK11" s="450"/>
      <c r="CL11" s="450"/>
      <c r="CM11" s="450"/>
      <c r="CN11" s="450"/>
      <c r="CO11" s="450"/>
      <c r="CP11" s="450"/>
      <c r="CQ11" s="450"/>
      <c r="CR11" s="450"/>
      <c r="CS11" s="451"/>
      <c r="CT11" s="486" t="s">
        <v>122</v>
      </c>
      <c r="CU11" s="487"/>
      <c r="CV11" s="487"/>
      <c r="CW11" s="487"/>
      <c r="CX11" s="487"/>
      <c r="CY11" s="487"/>
      <c r="CZ11" s="487"/>
      <c r="DA11" s="488"/>
      <c r="DB11" s="486" t="s">
        <v>122</v>
      </c>
      <c r="DC11" s="487"/>
      <c r="DD11" s="487"/>
      <c r="DE11" s="487"/>
      <c r="DF11" s="487"/>
      <c r="DG11" s="487"/>
      <c r="DH11" s="487"/>
      <c r="DI11" s="488"/>
      <c r="DJ11" s="165"/>
      <c r="DK11" s="165"/>
      <c r="DL11" s="165"/>
      <c r="DM11" s="165"/>
      <c r="DN11" s="165"/>
      <c r="DO11" s="165"/>
    </row>
    <row r="12" spans="1:119" ht="18.75" customHeight="1" x14ac:dyDescent="0.15">
      <c r="A12" s="166"/>
      <c r="B12" s="506" t="s">
        <v>123</v>
      </c>
      <c r="C12" s="507"/>
      <c r="D12" s="507"/>
      <c r="E12" s="507"/>
      <c r="F12" s="507"/>
      <c r="G12" s="507"/>
      <c r="H12" s="507"/>
      <c r="I12" s="507"/>
      <c r="J12" s="507"/>
      <c r="K12" s="508"/>
      <c r="L12" s="515" t="s">
        <v>124</v>
      </c>
      <c r="M12" s="516"/>
      <c r="N12" s="516"/>
      <c r="O12" s="516"/>
      <c r="P12" s="516"/>
      <c r="Q12" s="517"/>
      <c r="R12" s="518">
        <v>9005</v>
      </c>
      <c r="S12" s="519"/>
      <c r="T12" s="519"/>
      <c r="U12" s="519"/>
      <c r="V12" s="520"/>
      <c r="W12" s="521" t="s">
        <v>1</v>
      </c>
      <c r="X12" s="479"/>
      <c r="Y12" s="479"/>
      <c r="Z12" s="479"/>
      <c r="AA12" s="479"/>
      <c r="AB12" s="522"/>
      <c r="AC12" s="478" t="s">
        <v>125</v>
      </c>
      <c r="AD12" s="479"/>
      <c r="AE12" s="479"/>
      <c r="AF12" s="479"/>
      <c r="AG12" s="522"/>
      <c r="AH12" s="478" t="s">
        <v>126</v>
      </c>
      <c r="AI12" s="479"/>
      <c r="AJ12" s="479"/>
      <c r="AK12" s="479"/>
      <c r="AL12" s="523"/>
      <c r="AM12" s="475" t="s">
        <v>127</v>
      </c>
      <c r="AN12" s="476"/>
      <c r="AO12" s="476"/>
      <c r="AP12" s="476"/>
      <c r="AQ12" s="476"/>
      <c r="AR12" s="476"/>
      <c r="AS12" s="476"/>
      <c r="AT12" s="477"/>
      <c r="AU12" s="478" t="s">
        <v>88</v>
      </c>
      <c r="AV12" s="479"/>
      <c r="AW12" s="479"/>
      <c r="AX12" s="479"/>
      <c r="AY12" s="480" t="s">
        <v>128</v>
      </c>
      <c r="AZ12" s="481"/>
      <c r="BA12" s="481"/>
      <c r="BB12" s="481"/>
      <c r="BC12" s="481"/>
      <c r="BD12" s="481"/>
      <c r="BE12" s="481"/>
      <c r="BF12" s="481"/>
      <c r="BG12" s="481"/>
      <c r="BH12" s="481"/>
      <c r="BI12" s="481"/>
      <c r="BJ12" s="481"/>
      <c r="BK12" s="481"/>
      <c r="BL12" s="481"/>
      <c r="BM12" s="482"/>
      <c r="BN12" s="446">
        <v>0</v>
      </c>
      <c r="BO12" s="447"/>
      <c r="BP12" s="447"/>
      <c r="BQ12" s="447"/>
      <c r="BR12" s="447"/>
      <c r="BS12" s="447"/>
      <c r="BT12" s="447"/>
      <c r="BU12" s="448"/>
      <c r="BV12" s="446">
        <v>0</v>
      </c>
      <c r="BW12" s="447"/>
      <c r="BX12" s="447"/>
      <c r="BY12" s="447"/>
      <c r="BZ12" s="447"/>
      <c r="CA12" s="447"/>
      <c r="CB12" s="447"/>
      <c r="CC12" s="448"/>
      <c r="CD12" s="449" t="s">
        <v>129</v>
      </c>
      <c r="CE12" s="450"/>
      <c r="CF12" s="450"/>
      <c r="CG12" s="450"/>
      <c r="CH12" s="450"/>
      <c r="CI12" s="450"/>
      <c r="CJ12" s="450"/>
      <c r="CK12" s="450"/>
      <c r="CL12" s="450"/>
      <c r="CM12" s="450"/>
      <c r="CN12" s="450"/>
      <c r="CO12" s="450"/>
      <c r="CP12" s="450"/>
      <c r="CQ12" s="450"/>
      <c r="CR12" s="450"/>
      <c r="CS12" s="451"/>
      <c r="CT12" s="486" t="s">
        <v>130</v>
      </c>
      <c r="CU12" s="487"/>
      <c r="CV12" s="487"/>
      <c r="CW12" s="487"/>
      <c r="CX12" s="487"/>
      <c r="CY12" s="487"/>
      <c r="CZ12" s="487"/>
      <c r="DA12" s="488"/>
      <c r="DB12" s="486" t="s">
        <v>130</v>
      </c>
      <c r="DC12" s="487"/>
      <c r="DD12" s="487"/>
      <c r="DE12" s="487"/>
      <c r="DF12" s="487"/>
      <c r="DG12" s="487"/>
      <c r="DH12" s="487"/>
      <c r="DI12" s="488"/>
      <c r="DJ12" s="165"/>
      <c r="DK12" s="165"/>
      <c r="DL12" s="165"/>
      <c r="DM12" s="165"/>
      <c r="DN12" s="165"/>
      <c r="DO12" s="165"/>
    </row>
    <row r="13" spans="1:119" ht="18.75" customHeight="1" x14ac:dyDescent="0.15">
      <c r="A13" s="166"/>
      <c r="B13" s="509"/>
      <c r="C13" s="510"/>
      <c r="D13" s="510"/>
      <c r="E13" s="510"/>
      <c r="F13" s="510"/>
      <c r="G13" s="510"/>
      <c r="H13" s="510"/>
      <c r="I13" s="510"/>
      <c r="J13" s="510"/>
      <c r="K13" s="511"/>
      <c r="L13" s="176"/>
      <c r="M13" s="534" t="s">
        <v>131</v>
      </c>
      <c r="N13" s="535"/>
      <c r="O13" s="535"/>
      <c r="P13" s="535"/>
      <c r="Q13" s="536"/>
      <c r="R13" s="527">
        <v>8965</v>
      </c>
      <c r="S13" s="528"/>
      <c r="T13" s="528"/>
      <c r="U13" s="528"/>
      <c r="V13" s="529"/>
      <c r="W13" s="462" t="s">
        <v>132</v>
      </c>
      <c r="X13" s="463"/>
      <c r="Y13" s="463"/>
      <c r="Z13" s="463"/>
      <c r="AA13" s="463"/>
      <c r="AB13" s="453"/>
      <c r="AC13" s="497">
        <v>1551</v>
      </c>
      <c r="AD13" s="498"/>
      <c r="AE13" s="498"/>
      <c r="AF13" s="498"/>
      <c r="AG13" s="537"/>
      <c r="AH13" s="497">
        <v>1699</v>
      </c>
      <c r="AI13" s="498"/>
      <c r="AJ13" s="498"/>
      <c r="AK13" s="498"/>
      <c r="AL13" s="499"/>
      <c r="AM13" s="475" t="s">
        <v>133</v>
      </c>
      <c r="AN13" s="476"/>
      <c r="AO13" s="476"/>
      <c r="AP13" s="476"/>
      <c r="AQ13" s="476"/>
      <c r="AR13" s="476"/>
      <c r="AS13" s="476"/>
      <c r="AT13" s="477"/>
      <c r="AU13" s="478" t="s">
        <v>134</v>
      </c>
      <c r="AV13" s="479"/>
      <c r="AW13" s="479"/>
      <c r="AX13" s="479"/>
      <c r="AY13" s="480" t="s">
        <v>135</v>
      </c>
      <c r="AZ13" s="481"/>
      <c r="BA13" s="481"/>
      <c r="BB13" s="481"/>
      <c r="BC13" s="481"/>
      <c r="BD13" s="481"/>
      <c r="BE13" s="481"/>
      <c r="BF13" s="481"/>
      <c r="BG13" s="481"/>
      <c r="BH13" s="481"/>
      <c r="BI13" s="481"/>
      <c r="BJ13" s="481"/>
      <c r="BK13" s="481"/>
      <c r="BL13" s="481"/>
      <c r="BM13" s="482"/>
      <c r="BN13" s="446">
        <v>-29071</v>
      </c>
      <c r="BO13" s="447"/>
      <c r="BP13" s="447"/>
      <c r="BQ13" s="447"/>
      <c r="BR13" s="447"/>
      <c r="BS13" s="447"/>
      <c r="BT13" s="447"/>
      <c r="BU13" s="448"/>
      <c r="BV13" s="446">
        <v>47245</v>
      </c>
      <c r="BW13" s="447"/>
      <c r="BX13" s="447"/>
      <c r="BY13" s="447"/>
      <c r="BZ13" s="447"/>
      <c r="CA13" s="447"/>
      <c r="CB13" s="447"/>
      <c r="CC13" s="448"/>
      <c r="CD13" s="449" t="s">
        <v>136</v>
      </c>
      <c r="CE13" s="450"/>
      <c r="CF13" s="450"/>
      <c r="CG13" s="450"/>
      <c r="CH13" s="450"/>
      <c r="CI13" s="450"/>
      <c r="CJ13" s="450"/>
      <c r="CK13" s="450"/>
      <c r="CL13" s="450"/>
      <c r="CM13" s="450"/>
      <c r="CN13" s="450"/>
      <c r="CO13" s="450"/>
      <c r="CP13" s="450"/>
      <c r="CQ13" s="450"/>
      <c r="CR13" s="450"/>
      <c r="CS13" s="451"/>
      <c r="CT13" s="443">
        <v>3.5</v>
      </c>
      <c r="CU13" s="444"/>
      <c r="CV13" s="444"/>
      <c r="CW13" s="444"/>
      <c r="CX13" s="444"/>
      <c r="CY13" s="444"/>
      <c r="CZ13" s="444"/>
      <c r="DA13" s="445"/>
      <c r="DB13" s="443">
        <v>3.9</v>
      </c>
      <c r="DC13" s="444"/>
      <c r="DD13" s="444"/>
      <c r="DE13" s="444"/>
      <c r="DF13" s="444"/>
      <c r="DG13" s="444"/>
      <c r="DH13" s="444"/>
      <c r="DI13" s="445"/>
      <c r="DJ13" s="165"/>
      <c r="DK13" s="165"/>
      <c r="DL13" s="165"/>
      <c r="DM13" s="165"/>
      <c r="DN13" s="165"/>
      <c r="DO13" s="165"/>
    </row>
    <row r="14" spans="1:119" ht="18.75" customHeight="1" thickBot="1" x14ac:dyDescent="0.2">
      <c r="A14" s="166"/>
      <c r="B14" s="509"/>
      <c r="C14" s="510"/>
      <c r="D14" s="510"/>
      <c r="E14" s="510"/>
      <c r="F14" s="510"/>
      <c r="G14" s="510"/>
      <c r="H14" s="510"/>
      <c r="I14" s="510"/>
      <c r="J14" s="510"/>
      <c r="K14" s="511"/>
      <c r="L14" s="524" t="s">
        <v>137</v>
      </c>
      <c r="M14" s="525"/>
      <c r="N14" s="525"/>
      <c r="O14" s="525"/>
      <c r="P14" s="525"/>
      <c r="Q14" s="526"/>
      <c r="R14" s="527">
        <v>9148</v>
      </c>
      <c r="S14" s="528"/>
      <c r="T14" s="528"/>
      <c r="U14" s="528"/>
      <c r="V14" s="529"/>
      <c r="W14" s="436"/>
      <c r="X14" s="437"/>
      <c r="Y14" s="437"/>
      <c r="Z14" s="437"/>
      <c r="AA14" s="437"/>
      <c r="AB14" s="426"/>
      <c r="AC14" s="530">
        <v>32</v>
      </c>
      <c r="AD14" s="531"/>
      <c r="AE14" s="531"/>
      <c r="AF14" s="531"/>
      <c r="AG14" s="532"/>
      <c r="AH14" s="530">
        <v>33</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138</v>
      </c>
      <c r="CE14" s="539"/>
      <c r="CF14" s="539"/>
      <c r="CG14" s="539"/>
      <c r="CH14" s="539"/>
      <c r="CI14" s="539"/>
      <c r="CJ14" s="539"/>
      <c r="CK14" s="539"/>
      <c r="CL14" s="539"/>
      <c r="CM14" s="539"/>
      <c r="CN14" s="539"/>
      <c r="CO14" s="539"/>
      <c r="CP14" s="539"/>
      <c r="CQ14" s="539"/>
      <c r="CR14" s="539"/>
      <c r="CS14" s="540"/>
      <c r="CT14" s="541" t="s">
        <v>122</v>
      </c>
      <c r="CU14" s="542"/>
      <c r="CV14" s="542"/>
      <c r="CW14" s="542"/>
      <c r="CX14" s="542"/>
      <c r="CY14" s="542"/>
      <c r="CZ14" s="542"/>
      <c r="DA14" s="543"/>
      <c r="DB14" s="541" t="s">
        <v>130</v>
      </c>
      <c r="DC14" s="542"/>
      <c r="DD14" s="542"/>
      <c r="DE14" s="542"/>
      <c r="DF14" s="542"/>
      <c r="DG14" s="542"/>
      <c r="DH14" s="542"/>
      <c r="DI14" s="543"/>
      <c r="DJ14" s="165"/>
      <c r="DK14" s="165"/>
      <c r="DL14" s="165"/>
      <c r="DM14" s="165"/>
      <c r="DN14" s="165"/>
      <c r="DO14" s="165"/>
    </row>
    <row r="15" spans="1:119" ht="18.75" customHeight="1" x14ac:dyDescent="0.15">
      <c r="A15" s="166"/>
      <c r="B15" s="509"/>
      <c r="C15" s="510"/>
      <c r="D15" s="510"/>
      <c r="E15" s="510"/>
      <c r="F15" s="510"/>
      <c r="G15" s="510"/>
      <c r="H15" s="510"/>
      <c r="I15" s="510"/>
      <c r="J15" s="510"/>
      <c r="K15" s="511"/>
      <c r="L15" s="176"/>
      <c r="M15" s="534" t="s">
        <v>139</v>
      </c>
      <c r="N15" s="535"/>
      <c r="O15" s="535"/>
      <c r="P15" s="535"/>
      <c r="Q15" s="536"/>
      <c r="R15" s="527">
        <v>9101</v>
      </c>
      <c r="S15" s="528"/>
      <c r="T15" s="528"/>
      <c r="U15" s="528"/>
      <c r="V15" s="529"/>
      <c r="W15" s="462" t="s">
        <v>140</v>
      </c>
      <c r="X15" s="463"/>
      <c r="Y15" s="463"/>
      <c r="Z15" s="463"/>
      <c r="AA15" s="463"/>
      <c r="AB15" s="453"/>
      <c r="AC15" s="497">
        <v>1082</v>
      </c>
      <c r="AD15" s="498"/>
      <c r="AE15" s="498"/>
      <c r="AF15" s="498"/>
      <c r="AG15" s="537"/>
      <c r="AH15" s="497">
        <v>1215</v>
      </c>
      <c r="AI15" s="498"/>
      <c r="AJ15" s="498"/>
      <c r="AK15" s="498"/>
      <c r="AL15" s="499"/>
      <c r="AM15" s="475"/>
      <c r="AN15" s="476"/>
      <c r="AO15" s="476"/>
      <c r="AP15" s="476"/>
      <c r="AQ15" s="476"/>
      <c r="AR15" s="476"/>
      <c r="AS15" s="476"/>
      <c r="AT15" s="477"/>
      <c r="AU15" s="478"/>
      <c r="AV15" s="479"/>
      <c r="AW15" s="479"/>
      <c r="AX15" s="479"/>
      <c r="AY15" s="406" t="s">
        <v>141</v>
      </c>
      <c r="AZ15" s="407"/>
      <c r="BA15" s="407"/>
      <c r="BB15" s="407"/>
      <c r="BC15" s="407"/>
      <c r="BD15" s="407"/>
      <c r="BE15" s="407"/>
      <c r="BF15" s="407"/>
      <c r="BG15" s="407"/>
      <c r="BH15" s="407"/>
      <c r="BI15" s="407"/>
      <c r="BJ15" s="407"/>
      <c r="BK15" s="407"/>
      <c r="BL15" s="407"/>
      <c r="BM15" s="408"/>
      <c r="BN15" s="409">
        <v>740014</v>
      </c>
      <c r="BO15" s="410"/>
      <c r="BP15" s="410"/>
      <c r="BQ15" s="410"/>
      <c r="BR15" s="410"/>
      <c r="BS15" s="410"/>
      <c r="BT15" s="410"/>
      <c r="BU15" s="411"/>
      <c r="BV15" s="409">
        <v>746895</v>
      </c>
      <c r="BW15" s="410"/>
      <c r="BX15" s="410"/>
      <c r="BY15" s="410"/>
      <c r="BZ15" s="410"/>
      <c r="CA15" s="410"/>
      <c r="CB15" s="410"/>
      <c r="CC15" s="411"/>
      <c r="CD15" s="544" t="s">
        <v>142</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09"/>
      <c r="C16" s="510"/>
      <c r="D16" s="510"/>
      <c r="E16" s="510"/>
      <c r="F16" s="510"/>
      <c r="G16" s="510"/>
      <c r="H16" s="510"/>
      <c r="I16" s="510"/>
      <c r="J16" s="510"/>
      <c r="K16" s="511"/>
      <c r="L16" s="524" t="s">
        <v>143</v>
      </c>
      <c r="M16" s="555"/>
      <c r="N16" s="555"/>
      <c r="O16" s="555"/>
      <c r="P16" s="555"/>
      <c r="Q16" s="556"/>
      <c r="R16" s="547" t="s">
        <v>144</v>
      </c>
      <c r="S16" s="548"/>
      <c r="T16" s="548"/>
      <c r="U16" s="548"/>
      <c r="V16" s="549"/>
      <c r="W16" s="436"/>
      <c r="X16" s="437"/>
      <c r="Y16" s="437"/>
      <c r="Z16" s="437"/>
      <c r="AA16" s="437"/>
      <c r="AB16" s="426"/>
      <c r="AC16" s="530">
        <v>22.4</v>
      </c>
      <c r="AD16" s="531"/>
      <c r="AE16" s="531"/>
      <c r="AF16" s="531"/>
      <c r="AG16" s="532"/>
      <c r="AH16" s="530">
        <v>23.6</v>
      </c>
      <c r="AI16" s="531"/>
      <c r="AJ16" s="531"/>
      <c r="AK16" s="531"/>
      <c r="AL16" s="533"/>
      <c r="AM16" s="475"/>
      <c r="AN16" s="476"/>
      <c r="AO16" s="476"/>
      <c r="AP16" s="476"/>
      <c r="AQ16" s="476"/>
      <c r="AR16" s="476"/>
      <c r="AS16" s="476"/>
      <c r="AT16" s="477"/>
      <c r="AU16" s="478"/>
      <c r="AV16" s="479"/>
      <c r="AW16" s="479"/>
      <c r="AX16" s="479"/>
      <c r="AY16" s="480" t="s">
        <v>145</v>
      </c>
      <c r="AZ16" s="481"/>
      <c r="BA16" s="481"/>
      <c r="BB16" s="481"/>
      <c r="BC16" s="481"/>
      <c r="BD16" s="481"/>
      <c r="BE16" s="481"/>
      <c r="BF16" s="481"/>
      <c r="BG16" s="481"/>
      <c r="BH16" s="481"/>
      <c r="BI16" s="481"/>
      <c r="BJ16" s="481"/>
      <c r="BK16" s="481"/>
      <c r="BL16" s="481"/>
      <c r="BM16" s="482"/>
      <c r="BN16" s="446">
        <v>2917802</v>
      </c>
      <c r="BO16" s="447"/>
      <c r="BP16" s="447"/>
      <c r="BQ16" s="447"/>
      <c r="BR16" s="447"/>
      <c r="BS16" s="447"/>
      <c r="BT16" s="447"/>
      <c r="BU16" s="448"/>
      <c r="BV16" s="446">
        <v>2976186</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
      <c r="A17" s="166"/>
      <c r="B17" s="512"/>
      <c r="C17" s="513"/>
      <c r="D17" s="513"/>
      <c r="E17" s="513"/>
      <c r="F17" s="513"/>
      <c r="G17" s="513"/>
      <c r="H17" s="513"/>
      <c r="I17" s="513"/>
      <c r="J17" s="513"/>
      <c r="K17" s="514"/>
      <c r="L17" s="181"/>
      <c r="M17" s="550" t="s">
        <v>146</v>
      </c>
      <c r="N17" s="551"/>
      <c r="O17" s="551"/>
      <c r="P17" s="551"/>
      <c r="Q17" s="552"/>
      <c r="R17" s="547" t="s">
        <v>147</v>
      </c>
      <c r="S17" s="548"/>
      <c r="T17" s="548"/>
      <c r="U17" s="548"/>
      <c r="V17" s="549"/>
      <c r="W17" s="462" t="s">
        <v>148</v>
      </c>
      <c r="X17" s="463"/>
      <c r="Y17" s="463"/>
      <c r="Z17" s="463"/>
      <c r="AA17" s="463"/>
      <c r="AB17" s="453"/>
      <c r="AC17" s="497">
        <v>2208</v>
      </c>
      <c r="AD17" s="498"/>
      <c r="AE17" s="498"/>
      <c r="AF17" s="498"/>
      <c r="AG17" s="537"/>
      <c r="AH17" s="497">
        <v>2231</v>
      </c>
      <c r="AI17" s="498"/>
      <c r="AJ17" s="498"/>
      <c r="AK17" s="498"/>
      <c r="AL17" s="499"/>
      <c r="AM17" s="475"/>
      <c r="AN17" s="476"/>
      <c r="AO17" s="476"/>
      <c r="AP17" s="476"/>
      <c r="AQ17" s="476"/>
      <c r="AR17" s="476"/>
      <c r="AS17" s="476"/>
      <c r="AT17" s="477"/>
      <c r="AU17" s="478"/>
      <c r="AV17" s="479"/>
      <c r="AW17" s="479"/>
      <c r="AX17" s="479"/>
      <c r="AY17" s="480" t="s">
        <v>149</v>
      </c>
      <c r="AZ17" s="481"/>
      <c r="BA17" s="481"/>
      <c r="BB17" s="481"/>
      <c r="BC17" s="481"/>
      <c r="BD17" s="481"/>
      <c r="BE17" s="481"/>
      <c r="BF17" s="481"/>
      <c r="BG17" s="481"/>
      <c r="BH17" s="481"/>
      <c r="BI17" s="481"/>
      <c r="BJ17" s="481"/>
      <c r="BK17" s="481"/>
      <c r="BL17" s="481"/>
      <c r="BM17" s="482"/>
      <c r="BN17" s="446">
        <v>932568</v>
      </c>
      <c r="BO17" s="447"/>
      <c r="BP17" s="447"/>
      <c r="BQ17" s="447"/>
      <c r="BR17" s="447"/>
      <c r="BS17" s="447"/>
      <c r="BT17" s="447"/>
      <c r="BU17" s="448"/>
      <c r="BV17" s="446">
        <v>931773</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
      <c r="A18" s="166"/>
      <c r="B18" s="557" t="s">
        <v>150</v>
      </c>
      <c r="C18" s="489"/>
      <c r="D18" s="489"/>
      <c r="E18" s="558"/>
      <c r="F18" s="558"/>
      <c r="G18" s="558"/>
      <c r="H18" s="558"/>
      <c r="I18" s="558"/>
      <c r="J18" s="558"/>
      <c r="K18" s="558"/>
      <c r="L18" s="559">
        <v>74.3</v>
      </c>
      <c r="M18" s="559"/>
      <c r="N18" s="559"/>
      <c r="O18" s="559"/>
      <c r="P18" s="559"/>
      <c r="Q18" s="559"/>
      <c r="R18" s="560"/>
      <c r="S18" s="560"/>
      <c r="T18" s="560"/>
      <c r="U18" s="560"/>
      <c r="V18" s="561"/>
      <c r="W18" s="464"/>
      <c r="X18" s="465"/>
      <c r="Y18" s="465"/>
      <c r="Z18" s="465"/>
      <c r="AA18" s="465"/>
      <c r="AB18" s="456"/>
      <c r="AC18" s="562">
        <v>45.6</v>
      </c>
      <c r="AD18" s="563"/>
      <c r="AE18" s="563"/>
      <c r="AF18" s="563"/>
      <c r="AG18" s="564"/>
      <c r="AH18" s="562">
        <v>43.4</v>
      </c>
      <c r="AI18" s="563"/>
      <c r="AJ18" s="563"/>
      <c r="AK18" s="563"/>
      <c r="AL18" s="565"/>
      <c r="AM18" s="475"/>
      <c r="AN18" s="476"/>
      <c r="AO18" s="476"/>
      <c r="AP18" s="476"/>
      <c r="AQ18" s="476"/>
      <c r="AR18" s="476"/>
      <c r="AS18" s="476"/>
      <c r="AT18" s="477"/>
      <c r="AU18" s="478"/>
      <c r="AV18" s="479"/>
      <c r="AW18" s="479"/>
      <c r="AX18" s="479"/>
      <c r="AY18" s="480" t="s">
        <v>151</v>
      </c>
      <c r="AZ18" s="481"/>
      <c r="BA18" s="481"/>
      <c r="BB18" s="481"/>
      <c r="BC18" s="481"/>
      <c r="BD18" s="481"/>
      <c r="BE18" s="481"/>
      <c r="BF18" s="481"/>
      <c r="BG18" s="481"/>
      <c r="BH18" s="481"/>
      <c r="BI18" s="481"/>
      <c r="BJ18" s="481"/>
      <c r="BK18" s="481"/>
      <c r="BL18" s="481"/>
      <c r="BM18" s="482"/>
      <c r="BN18" s="446">
        <v>2907947</v>
      </c>
      <c r="BO18" s="447"/>
      <c r="BP18" s="447"/>
      <c r="BQ18" s="447"/>
      <c r="BR18" s="447"/>
      <c r="BS18" s="447"/>
      <c r="BT18" s="447"/>
      <c r="BU18" s="448"/>
      <c r="BV18" s="446">
        <v>2894861</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
      <c r="A19" s="166"/>
      <c r="B19" s="557" t="s">
        <v>152</v>
      </c>
      <c r="C19" s="489"/>
      <c r="D19" s="489"/>
      <c r="E19" s="558"/>
      <c r="F19" s="558"/>
      <c r="G19" s="558"/>
      <c r="H19" s="558"/>
      <c r="I19" s="558"/>
      <c r="J19" s="558"/>
      <c r="K19" s="558"/>
      <c r="L19" s="566">
        <v>118</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153</v>
      </c>
      <c r="AZ19" s="481"/>
      <c r="BA19" s="481"/>
      <c r="BB19" s="481"/>
      <c r="BC19" s="481"/>
      <c r="BD19" s="481"/>
      <c r="BE19" s="481"/>
      <c r="BF19" s="481"/>
      <c r="BG19" s="481"/>
      <c r="BH19" s="481"/>
      <c r="BI19" s="481"/>
      <c r="BJ19" s="481"/>
      <c r="BK19" s="481"/>
      <c r="BL19" s="481"/>
      <c r="BM19" s="482"/>
      <c r="BN19" s="446">
        <v>3677094</v>
      </c>
      <c r="BO19" s="447"/>
      <c r="BP19" s="447"/>
      <c r="BQ19" s="447"/>
      <c r="BR19" s="447"/>
      <c r="BS19" s="447"/>
      <c r="BT19" s="447"/>
      <c r="BU19" s="448"/>
      <c r="BV19" s="446">
        <v>3664794</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
      <c r="A20" s="166"/>
      <c r="B20" s="557" t="s">
        <v>154</v>
      </c>
      <c r="C20" s="489"/>
      <c r="D20" s="489"/>
      <c r="E20" s="558"/>
      <c r="F20" s="558"/>
      <c r="G20" s="558"/>
      <c r="H20" s="558"/>
      <c r="I20" s="558"/>
      <c r="J20" s="558"/>
      <c r="K20" s="558"/>
      <c r="L20" s="566">
        <v>2838</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15">
      <c r="A21" s="166"/>
      <c r="B21" s="577" t="s">
        <v>155</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
      <c r="A22" s="166"/>
      <c r="B22" s="580" t="s">
        <v>156</v>
      </c>
      <c r="C22" s="581"/>
      <c r="D22" s="582"/>
      <c r="E22" s="458" t="s">
        <v>1</v>
      </c>
      <c r="F22" s="463"/>
      <c r="G22" s="463"/>
      <c r="H22" s="463"/>
      <c r="I22" s="463"/>
      <c r="J22" s="463"/>
      <c r="K22" s="453"/>
      <c r="L22" s="458" t="s">
        <v>157</v>
      </c>
      <c r="M22" s="463"/>
      <c r="N22" s="463"/>
      <c r="O22" s="463"/>
      <c r="P22" s="453"/>
      <c r="Q22" s="589" t="s">
        <v>158</v>
      </c>
      <c r="R22" s="590"/>
      <c r="S22" s="590"/>
      <c r="T22" s="590"/>
      <c r="U22" s="590"/>
      <c r="V22" s="591"/>
      <c r="W22" s="595" t="s">
        <v>159</v>
      </c>
      <c r="X22" s="581"/>
      <c r="Y22" s="582"/>
      <c r="Z22" s="458" t="s">
        <v>1</v>
      </c>
      <c r="AA22" s="463"/>
      <c r="AB22" s="463"/>
      <c r="AC22" s="463"/>
      <c r="AD22" s="463"/>
      <c r="AE22" s="463"/>
      <c r="AF22" s="463"/>
      <c r="AG22" s="453"/>
      <c r="AH22" s="608" t="s">
        <v>160</v>
      </c>
      <c r="AI22" s="463"/>
      <c r="AJ22" s="463"/>
      <c r="AK22" s="463"/>
      <c r="AL22" s="453"/>
      <c r="AM22" s="608" t="s">
        <v>161</v>
      </c>
      <c r="AN22" s="609"/>
      <c r="AO22" s="609"/>
      <c r="AP22" s="609"/>
      <c r="AQ22" s="609"/>
      <c r="AR22" s="610"/>
      <c r="AS22" s="589" t="s">
        <v>158</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15">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162</v>
      </c>
      <c r="AZ23" s="407"/>
      <c r="BA23" s="407"/>
      <c r="BB23" s="407"/>
      <c r="BC23" s="407"/>
      <c r="BD23" s="407"/>
      <c r="BE23" s="407"/>
      <c r="BF23" s="407"/>
      <c r="BG23" s="407"/>
      <c r="BH23" s="407"/>
      <c r="BI23" s="407"/>
      <c r="BJ23" s="407"/>
      <c r="BK23" s="407"/>
      <c r="BL23" s="407"/>
      <c r="BM23" s="408"/>
      <c r="BN23" s="446">
        <v>4736244</v>
      </c>
      <c r="BO23" s="447"/>
      <c r="BP23" s="447"/>
      <c r="BQ23" s="447"/>
      <c r="BR23" s="447"/>
      <c r="BS23" s="447"/>
      <c r="BT23" s="447"/>
      <c r="BU23" s="448"/>
      <c r="BV23" s="446">
        <v>4591323</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
      <c r="A24" s="166"/>
      <c r="B24" s="583"/>
      <c r="C24" s="584"/>
      <c r="D24" s="585"/>
      <c r="E24" s="496" t="s">
        <v>163</v>
      </c>
      <c r="F24" s="476"/>
      <c r="G24" s="476"/>
      <c r="H24" s="476"/>
      <c r="I24" s="476"/>
      <c r="J24" s="476"/>
      <c r="K24" s="477"/>
      <c r="L24" s="497">
        <v>1</v>
      </c>
      <c r="M24" s="498"/>
      <c r="N24" s="498"/>
      <c r="O24" s="498"/>
      <c r="P24" s="537"/>
      <c r="Q24" s="497">
        <v>7140</v>
      </c>
      <c r="R24" s="498"/>
      <c r="S24" s="498"/>
      <c r="T24" s="498"/>
      <c r="U24" s="498"/>
      <c r="V24" s="537"/>
      <c r="W24" s="596"/>
      <c r="X24" s="584"/>
      <c r="Y24" s="585"/>
      <c r="Z24" s="496" t="s">
        <v>164</v>
      </c>
      <c r="AA24" s="476"/>
      <c r="AB24" s="476"/>
      <c r="AC24" s="476"/>
      <c r="AD24" s="476"/>
      <c r="AE24" s="476"/>
      <c r="AF24" s="476"/>
      <c r="AG24" s="477"/>
      <c r="AH24" s="497">
        <v>85</v>
      </c>
      <c r="AI24" s="498"/>
      <c r="AJ24" s="498"/>
      <c r="AK24" s="498"/>
      <c r="AL24" s="537"/>
      <c r="AM24" s="497">
        <v>264860</v>
      </c>
      <c r="AN24" s="498"/>
      <c r="AO24" s="498"/>
      <c r="AP24" s="498"/>
      <c r="AQ24" s="498"/>
      <c r="AR24" s="537"/>
      <c r="AS24" s="497">
        <v>3116</v>
      </c>
      <c r="AT24" s="498"/>
      <c r="AU24" s="498"/>
      <c r="AV24" s="498"/>
      <c r="AW24" s="498"/>
      <c r="AX24" s="499"/>
      <c r="AY24" s="616" t="s">
        <v>165</v>
      </c>
      <c r="AZ24" s="617"/>
      <c r="BA24" s="617"/>
      <c r="BB24" s="617"/>
      <c r="BC24" s="617"/>
      <c r="BD24" s="617"/>
      <c r="BE24" s="617"/>
      <c r="BF24" s="617"/>
      <c r="BG24" s="617"/>
      <c r="BH24" s="617"/>
      <c r="BI24" s="617"/>
      <c r="BJ24" s="617"/>
      <c r="BK24" s="617"/>
      <c r="BL24" s="617"/>
      <c r="BM24" s="618"/>
      <c r="BN24" s="446">
        <v>4437608</v>
      </c>
      <c r="BO24" s="447"/>
      <c r="BP24" s="447"/>
      <c r="BQ24" s="447"/>
      <c r="BR24" s="447"/>
      <c r="BS24" s="447"/>
      <c r="BT24" s="447"/>
      <c r="BU24" s="448"/>
      <c r="BV24" s="446">
        <v>4343569</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15">
      <c r="A25" s="166"/>
      <c r="B25" s="583"/>
      <c r="C25" s="584"/>
      <c r="D25" s="585"/>
      <c r="E25" s="496" t="s">
        <v>166</v>
      </c>
      <c r="F25" s="476"/>
      <c r="G25" s="476"/>
      <c r="H25" s="476"/>
      <c r="I25" s="476"/>
      <c r="J25" s="476"/>
      <c r="K25" s="477"/>
      <c r="L25" s="497">
        <v>1</v>
      </c>
      <c r="M25" s="498"/>
      <c r="N25" s="498"/>
      <c r="O25" s="498"/>
      <c r="P25" s="537"/>
      <c r="Q25" s="497">
        <v>5960</v>
      </c>
      <c r="R25" s="498"/>
      <c r="S25" s="498"/>
      <c r="T25" s="498"/>
      <c r="U25" s="498"/>
      <c r="V25" s="537"/>
      <c r="W25" s="596"/>
      <c r="X25" s="584"/>
      <c r="Y25" s="585"/>
      <c r="Z25" s="496" t="s">
        <v>167</v>
      </c>
      <c r="AA25" s="476"/>
      <c r="AB25" s="476"/>
      <c r="AC25" s="476"/>
      <c r="AD25" s="476"/>
      <c r="AE25" s="476"/>
      <c r="AF25" s="476"/>
      <c r="AG25" s="477"/>
      <c r="AH25" s="497" t="s">
        <v>122</v>
      </c>
      <c r="AI25" s="498"/>
      <c r="AJ25" s="498"/>
      <c r="AK25" s="498"/>
      <c r="AL25" s="537"/>
      <c r="AM25" s="497" t="s">
        <v>130</v>
      </c>
      <c r="AN25" s="498"/>
      <c r="AO25" s="498"/>
      <c r="AP25" s="498"/>
      <c r="AQ25" s="498"/>
      <c r="AR25" s="537"/>
      <c r="AS25" s="497" t="s">
        <v>130</v>
      </c>
      <c r="AT25" s="498"/>
      <c r="AU25" s="498"/>
      <c r="AV25" s="498"/>
      <c r="AW25" s="498"/>
      <c r="AX25" s="499"/>
      <c r="AY25" s="406" t="s">
        <v>168</v>
      </c>
      <c r="AZ25" s="407"/>
      <c r="BA25" s="407"/>
      <c r="BB25" s="407"/>
      <c r="BC25" s="407"/>
      <c r="BD25" s="407"/>
      <c r="BE25" s="407"/>
      <c r="BF25" s="407"/>
      <c r="BG25" s="407"/>
      <c r="BH25" s="407"/>
      <c r="BI25" s="407"/>
      <c r="BJ25" s="407"/>
      <c r="BK25" s="407"/>
      <c r="BL25" s="407"/>
      <c r="BM25" s="408"/>
      <c r="BN25" s="409">
        <v>1835420</v>
      </c>
      <c r="BO25" s="410"/>
      <c r="BP25" s="410"/>
      <c r="BQ25" s="410"/>
      <c r="BR25" s="410"/>
      <c r="BS25" s="410"/>
      <c r="BT25" s="410"/>
      <c r="BU25" s="411"/>
      <c r="BV25" s="409">
        <v>2023047</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15">
      <c r="A26" s="166"/>
      <c r="B26" s="583"/>
      <c r="C26" s="584"/>
      <c r="D26" s="585"/>
      <c r="E26" s="496" t="s">
        <v>169</v>
      </c>
      <c r="F26" s="476"/>
      <c r="G26" s="476"/>
      <c r="H26" s="476"/>
      <c r="I26" s="476"/>
      <c r="J26" s="476"/>
      <c r="K26" s="477"/>
      <c r="L26" s="497">
        <v>1</v>
      </c>
      <c r="M26" s="498"/>
      <c r="N26" s="498"/>
      <c r="O26" s="498"/>
      <c r="P26" s="537"/>
      <c r="Q26" s="497">
        <v>5370</v>
      </c>
      <c r="R26" s="498"/>
      <c r="S26" s="498"/>
      <c r="T26" s="498"/>
      <c r="U26" s="498"/>
      <c r="V26" s="537"/>
      <c r="W26" s="596"/>
      <c r="X26" s="584"/>
      <c r="Y26" s="585"/>
      <c r="Z26" s="496" t="s">
        <v>170</v>
      </c>
      <c r="AA26" s="606"/>
      <c r="AB26" s="606"/>
      <c r="AC26" s="606"/>
      <c r="AD26" s="606"/>
      <c r="AE26" s="606"/>
      <c r="AF26" s="606"/>
      <c r="AG26" s="607"/>
      <c r="AH26" s="497">
        <v>1</v>
      </c>
      <c r="AI26" s="498"/>
      <c r="AJ26" s="498"/>
      <c r="AK26" s="498"/>
      <c r="AL26" s="537"/>
      <c r="AM26" s="497" t="s">
        <v>171</v>
      </c>
      <c r="AN26" s="498"/>
      <c r="AO26" s="498"/>
      <c r="AP26" s="498"/>
      <c r="AQ26" s="498"/>
      <c r="AR26" s="537"/>
      <c r="AS26" s="497" t="s">
        <v>172</v>
      </c>
      <c r="AT26" s="498"/>
      <c r="AU26" s="498"/>
      <c r="AV26" s="498"/>
      <c r="AW26" s="498"/>
      <c r="AX26" s="499"/>
      <c r="AY26" s="449" t="s">
        <v>173</v>
      </c>
      <c r="AZ26" s="450"/>
      <c r="BA26" s="450"/>
      <c r="BB26" s="450"/>
      <c r="BC26" s="450"/>
      <c r="BD26" s="450"/>
      <c r="BE26" s="450"/>
      <c r="BF26" s="450"/>
      <c r="BG26" s="450"/>
      <c r="BH26" s="450"/>
      <c r="BI26" s="450"/>
      <c r="BJ26" s="450"/>
      <c r="BK26" s="450"/>
      <c r="BL26" s="450"/>
      <c r="BM26" s="451"/>
      <c r="BN26" s="446" t="s">
        <v>130</v>
      </c>
      <c r="BO26" s="447"/>
      <c r="BP26" s="447"/>
      <c r="BQ26" s="447"/>
      <c r="BR26" s="447"/>
      <c r="BS26" s="447"/>
      <c r="BT26" s="447"/>
      <c r="BU26" s="448"/>
      <c r="BV26" s="446" t="s">
        <v>130</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
      <c r="A27" s="166"/>
      <c r="B27" s="583"/>
      <c r="C27" s="584"/>
      <c r="D27" s="585"/>
      <c r="E27" s="496" t="s">
        <v>174</v>
      </c>
      <c r="F27" s="476"/>
      <c r="G27" s="476"/>
      <c r="H27" s="476"/>
      <c r="I27" s="476"/>
      <c r="J27" s="476"/>
      <c r="K27" s="477"/>
      <c r="L27" s="497">
        <v>1</v>
      </c>
      <c r="M27" s="498"/>
      <c r="N27" s="498"/>
      <c r="O27" s="498"/>
      <c r="P27" s="537"/>
      <c r="Q27" s="497">
        <v>3110</v>
      </c>
      <c r="R27" s="498"/>
      <c r="S27" s="498"/>
      <c r="T27" s="498"/>
      <c r="U27" s="498"/>
      <c r="V27" s="537"/>
      <c r="W27" s="596"/>
      <c r="X27" s="584"/>
      <c r="Y27" s="585"/>
      <c r="Z27" s="496" t="s">
        <v>175</v>
      </c>
      <c r="AA27" s="476"/>
      <c r="AB27" s="476"/>
      <c r="AC27" s="476"/>
      <c r="AD27" s="476"/>
      <c r="AE27" s="476"/>
      <c r="AF27" s="476"/>
      <c r="AG27" s="477"/>
      <c r="AH27" s="497" t="s">
        <v>130</v>
      </c>
      <c r="AI27" s="498"/>
      <c r="AJ27" s="498"/>
      <c r="AK27" s="498"/>
      <c r="AL27" s="537"/>
      <c r="AM27" s="497" t="s">
        <v>130</v>
      </c>
      <c r="AN27" s="498"/>
      <c r="AO27" s="498"/>
      <c r="AP27" s="498"/>
      <c r="AQ27" s="498"/>
      <c r="AR27" s="537"/>
      <c r="AS27" s="497" t="s">
        <v>130</v>
      </c>
      <c r="AT27" s="498"/>
      <c r="AU27" s="498"/>
      <c r="AV27" s="498"/>
      <c r="AW27" s="498"/>
      <c r="AX27" s="499"/>
      <c r="AY27" s="538" t="s">
        <v>176</v>
      </c>
      <c r="AZ27" s="539"/>
      <c r="BA27" s="539"/>
      <c r="BB27" s="539"/>
      <c r="BC27" s="539"/>
      <c r="BD27" s="539"/>
      <c r="BE27" s="539"/>
      <c r="BF27" s="539"/>
      <c r="BG27" s="539"/>
      <c r="BH27" s="539"/>
      <c r="BI27" s="539"/>
      <c r="BJ27" s="539"/>
      <c r="BK27" s="539"/>
      <c r="BL27" s="539"/>
      <c r="BM27" s="540"/>
      <c r="BN27" s="619" t="s">
        <v>130</v>
      </c>
      <c r="BO27" s="620"/>
      <c r="BP27" s="620"/>
      <c r="BQ27" s="620"/>
      <c r="BR27" s="620"/>
      <c r="BS27" s="620"/>
      <c r="BT27" s="620"/>
      <c r="BU27" s="621"/>
      <c r="BV27" s="619" t="s">
        <v>130</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15">
      <c r="A28" s="166"/>
      <c r="B28" s="583"/>
      <c r="C28" s="584"/>
      <c r="D28" s="585"/>
      <c r="E28" s="496" t="s">
        <v>177</v>
      </c>
      <c r="F28" s="476"/>
      <c r="G28" s="476"/>
      <c r="H28" s="476"/>
      <c r="I28" s="476"/>
      <c r="J28" s="476"/>
      <c r="K28" s="477"/>
      <c r="L28" s="497">
        <v>1</v>
      </c>
      <c r="M28" s="498"/>
      <c r="N28" s="498"/>
      <c r="O28" s="498"/>
      <c r="P28" s="537"/>
      <c r="Q28" s="497">
        <v>2580</v>
      </c>
      <c r="R28" s="498"/>
      <c r="S28" s="498"/>
      <c r="T28" s="498"/>
      <c r="U28" s="498"/>
      <c r="V28" s="537"/>
      <c r="W28" s="596"/>
      <c r="X28" s="584"/>
      <c r="Y28" s="585"/>
      <c r="Z28" s="496" t="s">
        <v>178</v>
      </c>
      <c r="AA28" s="476"/>
      <c r="AB28" s="476"/>
      <c r="AC28" s="476"/>
      <c r="AD28" s="476"/>
      <c r="AE28" s="476"/>
      <c r="AF28" s="476"/>
      <c r="AG28" s="477"/>
      <c r="AH28" s="497" t="s">
        <v>130</v>
      </c>
      <c r="AI28" s="498"/>
      <c r="AJ28" s="498"/>
      <c r="AK28" s="498"/>
      <c r="AL28" s="537"/>
      <c r="AM28" s="497" t="s">
        <v>122</v>
      </c>
      <c r="AN28" s="498"/>
      <c r="AO28" s="498"/>
      <c r="AP28" s="498"/>
      <c r="AQ28" s="498"/>
      <c r="AR28" s="537"/>
      <c r="AS28" s="497" t="s">
        <v>122</v>
      </c>
      <c r="AT28" s="498"/>
      <c r="AU28" s="498"/>
      <c r="AV28" s="498"/>
      <c r="AW28" s="498"/>
      <c r="AX28" s="499"/>
      <c r="AY28" s="622" t="s">
        <v>179</v>
      </c>
      <c r="AZ28" s="623"/>
      <c r="BA28" s="623"/>
      <c r="BB28" s="624"/>
      <c r="BC28" s="406" t="s">
        <v>42</v>
      </c>
      <c r="BD28" s="407"/>
      <c r="BE28" s="407"/>
      <c r="BF28" s="407"/>
      <c r="BG28" s="407"/>
      <c r="BH28" s="407"/>
      <c r="BI28" s="407"/>
      <c r="BJ28" s="407"/>
      <c r="BK28" s="407"/>
      <c r="BL28" s="407"/>
      <c r="BM28" s="408"/>
      <c r="BN28" s="409">
        <v>1521412</v>
      </c>
      <c r="BO28" s="410"/>
      <c r="BP28" s="410"/>
      <c r="BQ28" s="410"/>
      <c r="BR28" s="410"/>
      <c r="BS28" s="410"/>
      <c r="BT28" s="410"/>
      <c r="BU28" s="411"/>
      <c r="BV28" s="409">
        <v>1443422</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15">
      <c r="A29" s="166"/>
      <c r="B29" s="583"/>
      <c r="C29" s="584"/>
      <c r="D29" s="585"/>
      <c r="E29" s="496" t="s">
        <v>180</v>
      </c>
      <c r="F29" s="476"/>
      <c r="G29" s="476"/>
      <c r="H29" s="476"/>
      <c r="I29" s="476"/>
      <c r="J29" s="476"/>
      <c r="K29" s="477"/>
      <c r="L29" s="497">
        <v>9</v>
      </c>
      <c r="M29" s="498"/>
      <c r="N29" s="498"/>
      <c r="O29" s="498"/>
      <c r="P29" s="537"/>
      <c r="Q29" s="497">
        <v>2430</v>
      </c>
      <c r="R29" s="498"/>
      <c r="S29" s="498"/>
      <c r="T29" s="498"/>
      <c r="U29" s="498"/>
      <c r="V29" s="537"/>
      <c r="W29" s="597"/>
      <c r="X29" s="598"/>
      <c r="Y29" s="599"/>
      <c r="Z29" s="496" t="s">
        <v>181</v>
      </c>
      <c r="AA29" s="476"/>
      <c r="AB29" s="476"/>
      <c r="AC29" s="476"/>
      <c r="AD29" s="476"/>
      <c r="AE29" s="476"/>
      <c r="AF29" s="476"/>
      <c r="AG29" s="477"/>
      <c r="AH29" s="497">
        <v>85</v>
      </c>
      <c r="AI29" s="498"/>
      <c r="AJ29" s="498"/>
      <c r="AK29" s="498"/>
      <c r="AL29" s="537"/>
      <c r="AM29" s="497">
        <v>264860</v>
      </c>
      <c r="AN29" s="498"/>
      <c r="AO29" s="498"/>
      <c r="AP29" s="498"/>
      <c r="AQ29" s="498"/>
      <c r="AR29" s="537"/>
      <c r="AS29" s="497">
        <v>3116</v>
      </c>
      <c r="AT29" s="498"/>
      <c r="AU29" s="498"/>
      <c r="AV29" s="498"/>
      <c r="AW29" s="498"/>
      <c r="AX29" s="499"/>
      <c r="AY29" s="625"/>
      <c r="AZ29" s="626"/>
      <c r="BA29" s="626"/>
      <c r="BB29" s="627"/>
      <c r="BC29" s="480" t="s">
        <v>182</v>
      </c>
      <c r="BD29" s="481"/>
      <c r="BE29" s="481"/>
      <c r="BF29" s="481"/>
      <c r="BG29" s="481"/>
      <c r="BH29" s="481"/>
      <c r="BI29" s="481"/>
      <c r="BJ29" s="481"/>
      <c r="BK29" s="481"/>
      <c r="BL29" s="481"/>
      <c r="BM29" s="482"/>
      <c r="BN29" s="446">
        <v>1623412</v>
      </c>
      <c r="BO29" s="447"/>
      <c r="BP29" s="447"/>
      <c r="BQ29" s="447"/>
      <c r="BR29" s="447"/>
      <c r="BS29" s="447"/>
      <c r="BT29" s="447"/>
      <c r="BU29" s="448"/>
      <c r="BV29" s="446">
        <v>1622849</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183</v>
      </c>
      <c r="X30" s="604"/>
      <c r="Y30" s="604"/>
      <c r="Z30" s="604"/>
      <c r="AA30" s="604"/>
      <c r="AB30" s="604"/>
      <c r="AC30" s="604"/>
      <c r="AD30" s="604"/>
      <c r="AE30" s="604"/>
      <c r="AF30" s="604"/>
      <c r="AG30" s="605"/>
      <c r="AH30" s="562">
        <v>96.2</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3287330</v>
      </c>
      <c r="BO30" s="620"/>
      <c r="BP30" s="620"/>
      <c r="BQ30" s="620"/>
      <c r="BR30" s="620"/>
      <c r="BS30" s="620"/>
      <c r="BT30" s="620"/>
      <c r="BU30" s="621"/>
      <c r="BV30" s="619">
        <v>3030513</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184</v>
      </c>
      <c r="D32" s="193"/>
      <c r="E32" s="193"/>
      <c r="F32" s="190"/>
      <c r="G32" s="190"/>
      <c r="H32" s="190"/>
      <c r="I32" s="190"/>
      <c r="J32" s="190"/>
      <c r="K32" s="190"/>
      <c r="L32" s="190"/>
      <c r="M32" s="190"/>
      <c r="N32" s="190"/>
      <c r="O32" s="190"/>
      <c r="P32" s="190"/>
      <c r="Q32" s="190"/>
      <c r="R32" s="190"/>
      <c r="S32" s="190"/>
      <c r="T32" s="190"/>
      <c r="U32" s="190" t="s">
        <v>185</v>
      </c>
      <c r="V32" s="190"/>
      <c r="W32" s="190"/>
      <c r="X32" s="190"/>
      <c r="Y32" s="190"/>
      <c r="Z32" s="190"/>
      <c r="AA32" s="190"/>
      <c r="AB32" s="190"/>
      <c r="AC32" s="190"/>
      <c r="AD32" s="190"/>
      <c r="AE32" s="190"/>
      <c r="AF32" s="190"/>
      <c r="AG32" s="190"/>
      <c r="AH32" s="190"/>
      <c r="AI32" s="190"/>
      <c r="AJ32" s="190"/>
      <c r="AK32" s="190"/>
      <c r="AL32" s="190"/>
      <c r="AM32" s="194" t="s">
        <v>186</v>
      </c>
      <c r="AN32" s="190"/>
      <c r="AO32" s="190"/>
      <c r="AP32" s="190"/>
      <c r="AQ32" s="190"/>
      <c r="AR32" s="190"/>
      <c r="AS32" s="194"/>
      <c r="AT32" s="194"/>
      <c r="AU32" s="194"/>
      <c r="AV32" s="194"/>
      <c r="AW32" s="194"/>
      <c r="AX32" s="194"/>
      <c r="AY32" s="194"/>
      <c r="AZ32" s="194"/>
      <c r="BA32" s="194"/>
      <c r="BB32" s="190"/>
      <c r="BC32" s="194"/>
      <c r="BD32" s="190"/>
      <c r="BE32" s="194" t="s">
        <v>187</v>
      </c>
      <c r="BF32" s="190"/>
      <c r="BG32" s="190"/>
      <c r="BH32" s="190"/>
      <c r="BI32" s="190"/>
      <c r="BJ32" s="194"/>
      <c r="BK32" s="194"/>
      <c r="BL32" s="194"/>
      <c r="BM32" s="194"/>
      <c r="BN32" s="194"/>
      <c r="BO32" s="194"/>
      <c r="BP32" s="194"/>
      <c r="BQ32" s="194"/>
      <c r="BR32" s="190"/>
      <c r="BS32" s="190"/>
      <c r="BT32" s="190"/>
      <c r="BU32" s="190"/>
      <c r="BV32" s="190"/>
      <c r="BW32" s="190" t="s">
        <v>188</v>
      </c>
      <c r="BX32" s="190"/>
      <c r="BY32" s="190"/>
      <c r="BZ32" s="190"/>
      <c r="CA32" s="190"/>
      <c r="CB32" s="194"/>
      <c r="CC32" s="194"/>
      <c r="CD32" s="194"/>
      <c r="CE32" s="194"/>
      <c r="CF32" s="194"/>
      <c r="CG32" s="194"/>
      <c r="CH32" s="194"/>
      <c r="CI32" s="194"/>
      <c r="CJ32" s="194"/>
      <c r="CK32" s="194"/>
      <c r="CL32" s="194"/>
      <c r="CM32" s="194"/>
      <c r="CN32" s="194"/>
      <c r="CO32" s="194" t="s">
        <v>189</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70" t="s">
        <v>190</v>
      </c>
      <c r="D33" s="470"/>
      <c r="E33" s="435" t="s">
        <v>191</v>
      </c>
      <c r="F33" s="435"/>
      <c r="G33" s="435"/>
      <c r="H33" s="435"/>
      <c r="I33" s="435"/>
      <c r="J33" s="435"/>
      <c r="K33" s="435"/>
      <c r="L33" s="435"/>
      <c r="M33" s="435"/>
      <c r="N33" s="435"/>
      <c r="O33" s="435"/>
      <c r="P33" s="435"/>
      <c r="Q33" s="435"/>
      <c r="R33" s="435"/>
      <c r="S33" s="435"/>
      <c r="T33" s="195"/>
      <c r="U33" s="470" t="s">
        <v>192</v>
      </c>
      <c r="V33" s="470"/>
      <c r="W33" s="435" t="s">
        <v>191</v>
      </c>
      <c r="X33" s="435"/>
      <c r="Y33" s="435"/>
      <c r="Z33" s="435"/>
      <c r="AA33" s="435"/>
      <c r="AB33" s="435"/>
      <c r="AC33" s="435"/>
      <c r="AD33" s="435"/>
      <c r="AE33" s="435"/>
      <c r="AF33" s="435"/>
      <c r="AG33" s="435"/>
      <c r="AH33" s="435"/>
      <c r="AI33" s="435"/>
      <c r="AJ33" s="435"/>
      <c r="AK33" s="435"/>
      <c r="AL33" s="195"/>
      <c r="AM33" s="470" t="s">
        <v>190</v>
      </c>
      <c r="AN33" s="470"/>
      <c r="AO33" s="435" t="s">
        <v>191</v>
      </c>
      <c r="AP33" s="435"/>
      <c r="AQ33" s="435"/>
      <c r="AR33" s="435"/>
      <c r="AS33" s="435"/>
      <c r="AT33" s="435"/>
      <c r="AU33" s="435"/>
      <c r="AV33" s="435"/>
      <c r="AW33" s="435"/>
      <c r="AX33" s="435"/>
      <c r="AY33" s="435"/>
      <c r="AZ33" s="435"/>
      <c r="BA33" s="435"/>
      <c r="BB33" s="435"/>
      <c r="BC33" s="435"/>
      <c r="BD33" s="196"/>
      <c r="BE33" s="435" t="s">
        <v>193</v>
      </c>
      <c r="BF33" s="435"/>
      <c r="BG33" s="435" t="s">
        <v>194</v>
      </c>
      <c r="BH33" s="435"/>
      <c r="BI33" s="435"/>
      <c r="BJ33" s="435"/>
      <c r="BK33" s="435"/>
      <c r="BL33" s="435"/>
      <c r="BM33" s="435"/>
      <c r="BN33" s="435"/>
      <c r="BO33" s="435"/>
      <c r="BP33" s="435"/>
      <c r="BQ33" s="435"/>
      <c r="BR33" s="435"/>
      <c r="BS33" s="435"/>
      <c r="BT33" s="435"/>
      <c r="BU33" s="435"/>
      <c r="BV33" s="196"/>
      <c r="BW33" s="470" t="s">
        <v>193</v>
      </c>
      <c r="BX33" s="470"/>
      <c r="BY33" s="435" t="s">
        <v>195</v>
      </c>
      <c r="BZ33" s="435"/>
      <c r="CA33" s="435"/>
      <c r="CB33" s="435"/>
      <c r="CC33" s="435"/>
      <c r="CD33" s="435"/>
      <c r="CE33" s="435"/>
      <c r="CF33" s="435"/>
      <c r="CG33" s="435"/>
      <c r="CH33" s="435"/>
      <c r="CI33" s="435"/>
      <c r="CJ33" s="435"/>
      <c r="CK33" s="435"/>
      <c r="CL33" s="435"/>
      <c r="CM33" s="435"/>
      <c r="CN33" s="195"/>
      <c r="CO33" s="470" t="s">
        <v>190</v>
      </c>
      <c r="CP33" s="470"/>
      <c r="CQ33" s="435" t="s">
        <v>196</v>
      </c>
      <c r="CR33" s="435"/>
      <c r="CS33" s="435"/>
      <c r="CT33" s="435"/>
      <c r="CU33" s="435"/>
      <c r="CV33" s="435"/>
      <c r="CW33" s="435"/>
      <c r="CX33" s="435"/>
      <c r="CY33" s="435"/>
      <c r="CZ33" s="435"/>
      <c r="DA33" s="435"/>
      <c r="DB33" s="435"/>
      <c r="DC33" s="435"/>
      <c r="DD33" s="435"/>
      <c r="DE33" s="435"/>
      <c r="DF33" s="195"/>
      <c r="DG33" s="631" t="s">
        <v>197</v>
      </c>
      <c r="DH33" s="631"/>
      <c r="DI33" s="197"/>
      <c r="DJ33" s="165"/>
      <c r="DK33" s="165"/>
      <c r="DL33" s="165"/>
      <c r="DM33" s="165"/>
      <c r="DN33" s="165"/>
      <c r="DO33" s="165"/>
    </row>
    <row r="34" spans="1:119" ht="32.25" customHeight="1" x14ac:dyDescent="0.15">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3</v>
      </c>
      <c r="V34" s="632"/>
      <c r="W34" s="633" t="str">
        <f>IF('各会計、関係団体の財政状況及び健全化判断比率'!B28="","",'各会計、関係団体の財政状況及び健全化判断比率'!B28)</f>
        <v>国民健康保険事業</v>
      </c>
      <c r="X34" s="633"/>
      <c r="Y34" s="633"/>
      <c r="Z34" s="633"/>
      <c r="AA34" s="633"/>
      <c r="AB34" s="633"/>
      <c r="AC34" s="633"/>
      <c r="AD34" s="633"/>
      <c r="AE34" s="633"/>
      <c r="AF34" s="633"/>
      <c r="AG34" s="633"/>
      <c r="AH34" s="633"/>
      <c r="AI34" s="633"/>
      <c r="AJ34" s="633"/>
      <c r="AK34" s="633"/>
      <c r="AL34" s="193"/>
      <c r="AM34" s="632">
        <f>IF(AO34="","",MAX(C34:D43,U34:V43)+1)</f>
        <v>5</v>
      </c>
      <c r="AN34" s="632"/>
      <c r="AO34" s="633" t="str">
        <f>IF('各会計、関係団体の財政状況及び健全化判断比率'!B30="","",'各会計、関係団体の財政状況及び健全化判断比率'!B30)</f>
        <v>水道事業会計</v>
      </c>
      <c r="AP34" s="633"/>
      <c r="AQ34" s="633"/>
      <c r="AR34" s="633"/>
      <c r="AS34" s="633"/>
      <c r="AT34" s="633"/>
      <c r="AU34" s="633"/>
      <c r="AV34" s="633"/>
      <c r="AW34" s="633"/>
      <c r="AX34" s="633"/>
      <c r="AY34" s="633"/>
      <c r="AZ34" s="633"/>
      <c r="BA34" s="633"/>
      <c r="BB34" s="633"/>
      <c r="BC34" s="633"/>
      <c r="BD34" s="193"/>
      <c r="BE34" s="632">
        <f>IF(BG34="","",MAX(C34:D43,U34:V43,AM34:AN43)+1)</f>
        <v>7</v>
      </c>
      <c r="BF34" s="632"/>
      <c r="BG34" s="633" t="str">
        <f>IF('各会計、関係団体の財政状況及び健全化判断比率'!B32="","",'各会計、関係団体の財政状況及び健全化判断比率'!B32)</f>
        <v>簡易水道特別会計</v>
      </c>
      <c r="BH34" s="633"/>
      <c r="BI34" s="633"/>
      <c r="BJ34" s="633"/>
      <c r="BK34" s="633"/>
      <c r="BL34" s="633"/>
      <c r="BM34" s="633"/>
      <c r="BN34" s="633"/>
      <c r="BO34" s="633"/>
      <c r="BP34" s="633"/>
      <c r="BQ34" s="633"/>
      <c r="BR34" s="633"/>
      <c r="BS34" s="633"/>
      <c r="BT34" s="633"/>
      <c r="BU34" s="633"/>
      <c r="BV34" s="193"/>
      <c r="BW34" s="632">
        <f>IF(BY34="","",MAX(C34:D43,U34:V43,AM34:AN43,BE34:BF43)+1)</f>
        <v>9</v>
      </c>
      <c r="BX34" s="632"/>
      <c r="BY34" s="633" t="str">
        <f>IF('各会計、関係団体の財政状況及び健全化判断比率'!B68="","",'各会計、関係団体の財政状況及び健全化判断比率'!B68)</f>
        <v>鹿島・藤津地区衛生施設組合</v>
      </c>
      <c r="BZ34" s="633"/>
      <c r="CA34" s="633"/>
      <c r="CB34" s="633"/>
      <c r="CC34" s="633"/>
      <c r="CD34" s="633"/>
      <c r="CE34" s="633"/>
      <c r="CF34" s="633"/>
      <c r="CG34" s="633"/>
      <c r="CH34" s="633"/>
      <c r="CI34" s="633"/>
      <c r="CJ34" s="633"/>
      <c r="CK34" s="633"/>
      <c r="CL34" s="633"/>
      <c r="CM34" s="633"/>
      <c r="CN34" s="193"/>
      <c r="CO34" s="632" t="str">
        <f>IF(CQ34="","",MAX(C34:D43,U34:V43,AM34:AN43,BE34:BF43,BW34:BX43)+1)</f>
        <v/>
      </c>
      <c r="CP34" s="632"/>
      <c r="CQ34" s="633" t="str">
        <f>IF('各会計、関係団体の財政状況及び健全化判断比率'!BS7="","",'各会計、関係団体の財政状況及び健全化判断比率'!BS7)</f>
        <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x14ac:dyDescent="0.15">
      <c r="A35" s="166"/>
      <c r="B35" s="192"/>
      <c r="C35" s="632">
        <f>IF(E35="","",C34+1)</f>
        <v>2</v>
      </c>
      <c r="D35" s="632"/>
      <c r="E35" s="633" t="str">
        <f>IF('各会計、関係団体の財政状況及び健全化判断比率'!B8="","",'各会計、関係団体の財政状況及び健全化判断比率'!B8)</f>
        <v>山林特別会計</v>
      </c>
      <c r="F35" s="633"/>
      <c r="G35" s="633"/>
      <c r="H35" s="633"/>
      <c r="I35" s="633"/>
      <c r="J35" s="633"/>
      <c r="K35" s="633"/>
      <c r="L35" s="633"/>
      <c r="M35" s="633"/>
      <c r="N35" s="633"/>
      <c r="O35" s="633"/>
      <c r="P35" s="633"/>
      <c r="Q35" s="633"/>
      <c r="R35" s="633"/>
      <c r="S35" s="633"/>
      <c r="T35" s="193"/>
      <c r="U35" s="632">
        <f>IF(W35="","",U34+1)</f>
        <v>4</v>
      </c>
      <c r="V35" s="632"/>
      <c r="W35" s="633" t="str">
        <f>IF('各会計、関係団体の財政状況及び健全化判断比率'!B29="","",'各会計、関係団体の財政状況及び健全化判断比率'!B29)</f>
        <v>後期高齢者医療事業</v>
      </c>
      <c r="X35" s="633"/>
      <c r="Y35" s="633"/>
      <c r="Z35" s="633"/>
      <c r="AA35" s="633"/>
      <c r="AB35" s="633"/>
      <c r="AC35" s="633"/>
      <c r="AD35" s="633"/>
      <c r="AE35" s="633"/>
      <c r="AF35" s="633"/>
      <c r="AG35" s="633"/>
      <c r="AH35" s="633"/>
      <c r="AI35" s="633"/>
      <c r="AJ35" s="633"/>
      <c r="AK35" s="633"/>
      <c r="AL35" s="193"/>
      <c r="AM35" s="632">
        <f t="shared" ref="AM35:AM43" si="0">IF(AO35="","",AM34+1)</f>
        <v>6</v>
      </c>
      <c r="AN35" s="632"/>
      <c r="AO35" s="633" t="str">
        <f>IF('各会計、関係団体の財政状況及び健全化判断比率'!B31="","",'各会計、関係団体の財政状況及び健全化判断比率'!B31)</f>
        <v>町立太良病院事業会計</v>
      </c>
      <c r="AP35" s="633"/>
      <c r="AQ35" s="633"/>
      <c r="AR35" s="633"/>
      <c r="AS35" s="633"/>
      <c r="AT35" s="633"/>
      <c r="AU35" s="633"/>
      <c r="AV35" s="633"/>
      <c r="AW35" s="633"/>
      <c r="AX35" s="633"/>
      <c r="AY35" s="633"/>
      <c r="AZ35" s="633"/>
      <c r="BA35" s="633"/>
      <c r="BB35" s="633"/>
      <c r="BC35" s="633"/>
      <c r="BD35" s="193"/>
      <c r="BE35" s="632">
        <f t="shared" ref="BE35:BE43" si="1">IF(BG35="","",BE34+1)</f>
        <v>8</v>
      </c>
      <c r="BF35" s="632"/>
      <c r="BG35" s="633" t="str">
        <f>IF('各会計、関係団体の財政状況及び健全化判断比率'!B33="","",'各会計、関係団体の財政状況及び健全化判断比率'!B33)</f>
        <v>漁業集落排水特別会計</v>
      </c>
      <c r="BH35" s="633"/>
      <c r="BI35" s="633"/>
      <c r="BJ35" s="633"/>
      <c r="BK35" s="633"/>
      <c r="BL35" s="633"/>
      <c r="BM35" s="633"/>
      <c r="BN35" s="633"/>
      <c r="BO35" s="633"/>
      <c r="BP35" s="633"/>
      <c r="BQ35" s="633"/>
      <c r="BR35" s="633"/>
      <c r="BS35" s="633"/>
      <c r="BT35" s="633"/>
      <c r="BU35" s="633"/>
      <c r="BV35" s="193"/>
      <c r="BW35" s="632">
        <f t="shared" ref="BW35:BW43" si="2">IF(BY35="","",BW34+1)</f>
        <v>10</v>
      </c>
      <c r="BX35" s="632"/>
      <c r="BY35" s="633" t="str">
        <f>IF('各会計、関係団体の財政状況及び健全化判断比率'!B69="","",'各会計、関係団体の財政状況及び健全化判断比率'!B69)</f>
        <v>杵藤地区広域市町村圏組合</v>
      </c>
      <c r="BZ35" s="633"/>
      <c r="CA35" s="633"/>
      <c r="CB35" s="633"/>
      <c r="CC35" s="633"/>
      <c r="CD35" s="633"/>
      <c r="CE35" s="633"/>
      <c r="CF35" s="633"/>
      <c r="CG35" s="633"/>
      <c r="CH35" s="633"/>
      <c r="CI35" s="633"/>
      <c r="CJ35" s="633"/>
      <c r="CK35" s="633"/>
      <c r="CL35" s="633"/>
      <c r="CM35" s="633"/>
      <c r="CN35" s="193"/>
      <c r="CO35" s="632" t="str">
        <f t="shared" ref="CO35:CO43" si="3">IF(CQ35="","",CO34+1)</f>
        <v/>
      </c>
      <c r="CP35" s="632"/>
      <c r="CQ35" s="633" t="str">
        <f>IF('各会計、関係団体の財政状況及び健全化判断比率'!BS8="","",'各会計、関係団体の財政状況及び健全化判断比率'!BS8)</f>
        <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x14ac:dyDescent="0.15">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t="str">
        <f t="shared" ref="U36:U43" si="4">IF(W36="","",U35+1)</f>
        <v/>
      </c>
      <c r="V36" s="632"/>
      <c r="W36" s="633"/>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11</v>
      </c>
      <c r="BX36" s="632"/>
      <c r="BY36" s="633" t="str">
        <f>IF('各会計、関係団体の財政状況及び健全化判断比率'!B70="","",'各会計、関係団体の財政状況及び健全化判断比率'!B70)</f>
        <v>杵藤地区広域市町村圏組合（介護保険特別会計）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15">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12</v>
      </c>
      <c r="BX37" s="632"/>
      <c r="BY37" s="633" t="str">
        <f>IF('各会計、関係団体の財政状況及び健全化判断比率'!B71="","",'各会計、関係団体の財政状況及び健全化判断比率'!B71)</f>
        <v>佐賀県後期高齢者医療広域連合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15">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13</v>
      </c>
      <c r="BX38" s="632"/>
      <c r="BY38" s="633" t="str">
        <f>IF('各会計、関係団体の財政状況及び健全化判断比率'!B72="","",'各会計、関係団体の財政状況及び健全化判断比率'!B72)</f>
        <v>佐賀県後期高齢者医療広域連合（後期高齢者医療特別会計）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15">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14</v>
      </c>
      <c r="BX39" s="632"/>
      <c r="BY39" s="633" t="str">
        <f>IF('各会計、関係団体の財政状況及び健全化判断比率'!B73="","",'各会計、関係団体の財政状況及び健全化判断比率'!B73)</f>
        <v>佐賀県西部広域環境組合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15">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15</v>
      </c>
      <c r="BX40" s="632"/>
      <c r="BY40" s="633" t="str">
        <f>IF('各会計、関係団体の財政状況及び健全化判断比率'!B74="","",'各会計、関係団体の財政状況及び健全化判断比率'!B74)</f>
        <v>佐賀県市町村総合事務組合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15">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16</v>
      </c>
      <c r="BX41" s="632"/>
      <c r="BY41" s="633" t="str">
        <f>IF('各会計、関係団体の財政状況及び健全化判断比率'!B75="","",'各会計、関係団体の財政状況及び健全化判断比率'!B75)</f>
        <v>佐賀県市町村総合事務組合（交通災害共済事業特別会計）</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15">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15">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198</v>
      </c>
      <c r="C46" s="165"/>
      <c r="D46" s="165"/>
      <c r="E46" s="165" t="s">
        <v>199</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200</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201</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202</v>
      </c>
    </row>
    <row r="50" spans="5:5" x14ac:dyDescent="0.15">
      <c r="E50" s="167" t="s">
        <v>203</v>
      </c>
    </row>
    <row r="51" spans="5:5" x14ac:dyDescent="0.15">
      <c r="E51" s="167" t="s">
        <v>204</v>
      </c>
    </row>
    <row r="52" spans="5:5" x14ac:dyDescent="0.15">
      <c r="E52" s="167" t="s">
        <v>205</v>
      </c>
    </row>
    <row r="53" spans="5:5" x14ac:dyDescent="0.15">
      <c r="E53" s="167" t="s">
        <v>206</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BUb+FrMBeqNolX64AAmFi2IuyYWGPVe54I/V/gTv0ib/XIbQLjflBXe0+Y/6hmrRVZE97gXn5qryuce+SgFBuQ==" saltValue="CxM4MBtDj+LH9UAMcFPA4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555</v>
      </c>
      <c r="G33" s="29" t="s">
        <v>556</v>
      </c>
      <c r="H33" s="29" t="s">
        <v>557</v>
      </c>
      <c r="I33" s="29" t="s">
        <v>558</v>
      </c>
      <c r="J33" s="30" t="s">
        <v>559</v>
      </c>
      <c r="K33" s="22"/>
      <c r="L33" s="22"/>
      <c r="M33" s="22"/>
      <c r="N33" s="22"/>
      <c r="O33" s="22"/>
      <c r="P33" s="22"/>
    </row>
    <row r="34" spans="1:16" ht="39" customHeight="1" x14ac:dyDescent="0.15">
      <c r="A34" s="22"/>
      <c r="B34" s="31"/>
      <c r="C34" s="1224" t="s">
        <v>563</v>
      </c>
      <c r="D34" s="1224"/>
      <c r="E34" s="1225"/>
      <c r="F34" s="32">
        <v>22.75</v>
      </c>
      <c r="G34" s="33">
        <v>29.22</v>
      </c>
      <c r="H34" s="33">
        <v>28.26</v>
      </c>
      <c r="I34" s="33">
        <v>33.729999999999997</v>
      </c>
      <c r="J34" s="34">
        <v>38.08</v>
      </c>
      <c r="K34" s="22"/>
      <c r="L34" s="22"/>
      <c r="M34" s="22"/>
      <c r="N34" s="22"/>
      <c r="O34" s="22"/>
      <c r="P34" s="22"/>
    </row>
    <row r="35" spans="1:16" ht="39" customHeight="1" x14ac:dyDescent="0.15">
      <c r="A35" s="22"/>
      <c r="B35" s="35"/>
      <c r="C35" s="1218" t="s">
        <v>564</v>
      </c>
      <c r="D35" s="1219"/>
      <c r="E35" s="1220"/>
      <c r="F35" s="36">
        <v>3.78</v>
      </c>
      <c r="G35" s="37">
        <v>4.33</v>
      </c>
      <c r="H35" s="37">
        <v>3.99</v>
      </c>
      <c r="I35" s="37">
        <v>3.95</v>
      </c>
      <c r="J35" s="38">
        <v>4.41</v>
      </c>
      <c r="K35" s="22"/>
      <c r="L35" s="22"/>
      <c r="M35" s="22"/>
      <c r="N35" s="22"/>
      <c r="O35" s="22"/>
      <c r="P35" s="22"/>
    </row>
    <row r="36" spans="1:16" ht="39" customHeight="1" x14ac:dyDescent="0.15">
      <c r="A36" s="22"/>
      <c r="B36" s="35"/>
      <c r="C36" s="1218" t="s">
        <v>565</v>
      </c>
      <c r="D36" s="1219"/>
      <c r="E36" s="1220"/>
      <c r="F36" s="36">
        <v>8.07</v>
      </c>
      <c r="G36" s="37">
        <v>7.44</v>
      </c>
      <c r="H36" s="37">
        <v>3.08</v>
      </c>
      <c r="I36" s="37">
        <v>4.63</v>
      </c>
      <c r="J36" s="38">
        <v>3.85</v>
      </c>
      <c r="K36" s="22"/>
      <c r="L36" s="22"/>
      <c r="M36" s="22"/>
      <c r="N36" s="22"/>
      <c r="O36" s="22"/>
      <c r="P36" s="22"/>
    </row>
    <row r="37" spans="1:16" ht="39" customHeight="1" x14ac:dyDescent="0.15">
      <c r="A37" s="22"/>
      <c r="B37" s="35"/>
      <c r="C37" s="1218" t="s">
        <v>566</v>
      </c>
      <c r="D37" s="1219"/>
      <c r="E37" s="1220"/>
      <c r="F37" s="36">
        <v>2.2999999999999998</v>
      </c>
      <c r="G37" s="37">
        <v>2.59</v>
      </c>
      <c r="H37" s="37">
        <v>3.07</v>
      </c>
      <c r="I37" s="37">
        <v>3.66</v>
      </c>
      <c r="J37" s="38">
        <v>3.03</v>
      </c>
      <c r="K37" s="22"/>
      <c r="L37" s="22"/>
      <c r="M37" s="22"/>
      <c r="N37" s="22"/>
      <c r="O37" s="22"/>
      <c r="P37" s="22"/>
    </row>
    <row r="38" spans="1:16" ht="39" customHeight="1" x14ac:dyDescent="0.15">
      <c r="A38" s="22"/>
      <c r="B38" s="35"/>
      <c r="C38" s="1218" t="s">
        <v>567</v>
      </c>
      <c r="D38" s="1219"/>
      <c r="E38" s="1220"/>
      <c r="F38" s="36">
        <v>0.17</v>
      </c>
      <c r="G38" s="37">
        <v>0.19</v>
      </c>
      <c r="H38" s="37">
        <v>0.27</v>
      </c>
      <c r="I38" s="37">
        <v>0.33</v>
      </c>
      <c r="J38" s="38">
        <v>0.2</v>
      </c>
      <c r="K38" s="22"/>
      <c r="L38" s="22"/>
      <c r="M38" s="22"/>
      <c r="N38" s="22"/>
      <c r="O38" s="22"/>
      <c r="P38" s="22"/>
    </row>
    <row r="39" spans="1:16" ht="39" customHeight="1" x14ac:dyDescent="0.15">
      <c r="A39" s="22"/>
      <c r="B39" s="35"/>
      <c r="C39" s="1218" t="s">
        <v>568</v>
      </c>
      <c r="D39" s="1219"/>
      <c r="E39" s="1220"/>
      <c r="F39" s="36">
        <v>0.21</v>
      </c>
      <c r="G39" s="37">
        <v>0.28999999999999998</v>
      </c>
      <c r="H39" s="37">
        <v>0.12</v>
      </c>
      <c r="I39" s="37">
        <v>0.37</v>
      </c>
      <c r="J39" s="38">
        <v>0.1</v>
      </c>
      <c r="K39" s="22"/>
      <c r="L39" s="22"/>
      <c r="M39" s="22"/>
      <c r="N39" s="22"/>
      <c r="O39" s="22"/>
      <c r="P39" s="22"/>
    </row>
    <row r="40" spans="1:16" ht="39" customHeight="1" x14ac:dyDescent="0.15">
      <c r="A40" s="22"/>
      <c r="B40" s="35"/>
      <c r="C40" s="1218" t="s">
        <v>569</v>
      </c>
      <c r="D40" s="1219"/>
      <c r="E40" s="1220"/>
      <c r="F40" s="36">
        <v>0.12</v>
      </c>
      <c r="G40" s="37">
        <v>0.04</v>
      </c>
      <c r="H40" s="37">
        <v>0.05</v>
      </c>
      <c r="I40" s="37">
        <v>0.05</v>
      </c>
      <c r="J40" s="38">
        <v>0.06</v>
      </c>
      <c r="K40" s="22"/>
      <c r="L40" s="22"/>
      <c r="M40" s="22"/>
      <c r="N40" s="22"/>
      <c r="O40" s="22"/>
      <c r="P40" s="22"/>
    </row>
    <row r="41" spans="1:16" ht="39" customHeight="1" x14ac:dyDescent="0.15">
      <c r="A41" s="22"/>
      <c r="B41" s="35"/>
      <c r="C41" s="1218" t="s">
        <v>570</v>
      </c>
      <c r="D41" s="1219"/>
      <c r="E41" s="1220"/>
      <c r="F41" s="36">
        <v>0.21</v>
      </c>
      <c r="G41" s="37">
        <v>0.2</v>
      </c>
      <c r="H41" s="37">
        <v>0.16</v>
      </c>
      <c r="I41" s="37">
        <v>7.0000000000000007E-2</v>
      </c>
      <c r="J41" s="38">
        <v>0</v>
      </c>
      <c r="K41" s="22"/>
      <c r="L41" s="22"/>
      <c r="M41" s="22"/>
      <c r="N41" s="22"/>
      <c r="O41" s="22"/>
      <c r="P41" s="22"/>
    </row>
    <row r="42" spans="1:16" ht="39" customHeight="1" x14ac:dyDescent="0.15">
      <c r="A42" s="22"/>
      <c r="B42" s="39"/>
      <c r="C42" s="1218" t="s">
        <v>571</v>
      </c>
      <c r="D42" s="1219"/>
      <c r="E42" s="1220"/>
      <c r="F42" s="36" t="s">
        <v>513</v>
      </c>
      <c r="G42" s="37" t="s">
        <v>513</v>
      </c>
      <c r="H42" s="37" t="s">
        <v>513</v>
      </c>
      <c r="I42" s="37" t="s">
        <v>513</v>
      </c>
      <c r="J42" s="38" t="s">
        <v>513</v>
      </c>
      <c r="K42" s="22"/>
      <c r="L42" s="22"/>
      <c r="M42" s="22"/>
      <c r="N42" s="22"/>
      <c r="O42" s="22"/>
      <c r="P42" s="22"/>
    </row>
    <row r="43" spans="1:16" ht="39" customHeight="1" thickBot="1" x14ac:dyDescent="0.2">
      <c r="A43" s="22"/>
      <c r="B43" s="40"/>
      <c r="C43" s="1221" t="s">
        <v>572</v>
      </c>
      <c r="D43" s="1222"/>
      <c r="E43" s="1223"/>
      <c r="F43" s="41" t="s">
        <v>513</v>
      </c>
      <c r="G43" s="42" t="s">
        <v>513</v>
      </c>
      <c r="H43" s="42" t="s">
        <v>513</v>
      </c>
      <c r="I43" s="42" t="s">
        <v>513</v>
      </c>
      <c r="J43" s="43" t="s">
        <v>513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7UaUQrlKz2sV3JkiotVZCXKwymSQ2NSagIPesWGkxgXK0srhxwSHz/bYmPMz/ZIOfywhL3XP1m2ZQzGVfGigww==" saltValue="VR1Ev2g0n+WaU9/aq3Y/x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525</v>
      </c>
      <c r="L45" s="60">
        <v>499</v>
      </c>
      <c r="M45" s="60">
        <v>467</v>
      </c>
      <c r="N45" s="60">
        <v>465</v>
      </c>
      <c r="O45" s="61">
        <v>481</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513</v>
      </c>
      <c r="L46" s="64" t="s">
        <v>513</v>
      </c>
      <c r="M46" s="64" t="s">
        <v>513</v>
      </c>
      <c r="N46" s="64" t="s">
        <v>513</v>
      </c>
      <c r="O46" s="65" t="s">
        <v>513</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513</v>
      </c>
      <c r="L47" s="64" t="s">
        <v>513</v>
      </c>
      <c r="M47" s="64" t="s">
        <v>513</v>
      </c>
      <c r="N47" s="64" t="s">
        <v>513</v>
      </c>
      <c r="O47" s="65" t="s">
        <v>513</v>
      </c>
      <c r="P47" s="48"/>
      <c r="Q47" s="48"/>
      <c r="R47" s="48"/>
      <c r="S47" s="48"/>
      <c r="T47" s="48"/>
      <c r="U47" s="48"/>
    </row>
    <row r="48" spans="1:21" ht="30.75" customHeight="1" x14ac:dyDescent="0.15">
      <c r="A48" s="48"/>
      <c r="B48" s="1236"/>
      <c r="C48" s="1237"/>
      <c r="D48" s="62"/>
      <c r="E48" s="1228" t="s">
        <v>15</v>
      </c>
      <c r="F48" s="1228"/>
      <c r="G48" s="1228"/>
      <c r="H48" s="1228"/>
      <c r="I48" s="1228"/>
      <c r="J48" s="1229"/>
      <c r="K48" s="63">
        <v>106</v>
      </c>
      <c r="L48" s="64">
        <v>106</v>
      </c>
      <c r="M48" s="64">
        <v>106</v>
      </c>
      <c r="N48" s="64">
        <v>86</v>
      </c>
      <c r="O48" s="65">
        <v>85</v>
      </c>
      <c r="P48" s="48"/>
      <c r="Q48" s="48"/>
      <c r="R48" s="48"/>
      <c r="S48" s="48"/>
      <c r="T48" s="48"/>
      <c r="U48" s="48"/>
    </row>
    <row r="49" spans="1:21" ht="30.75" customHeight="1" x14ac:dyDescent="0.15">
      <c r="A49" s="48"/>
      <c r="B49" s="1236"/>
      <c r="C49" s="1237"/>
      <c r="D49" s="62"/>
      <c r="E49" s="1228" t="s">
        <v>16</v>
      </c>
      <c r="F49" s="1228"/>
      <c r="G49" s="1228"/>
      <c r="H49" s="1228"/>
      <c r="I49" s="1228"/>
      <c r="J49" s="1229"/>
      <c r="K49" s="63">
        <v>6</v>
      </c>
      <c r="L49" s="64">
        <v>4</v>
      </c>
      <c r="M49" s="64">
        <v>4</v>
      </c>
      <c r="N49" s="64">
        <v>10</v>
      </c>
      <c r="O49" s="65">
        <v>24</v>
      </c>
      <c r="P49" s="48"/>
      <c r="Q49" s="48"/>
      <c r="R49" s="48"/>
      <c r="S49" s="48"/>
      <c r="T49" s="48"/>
      <c r="U49" s="48"/>
    </row>
    <row r="50" spans="1:21" ht="30.75" customHeight="1" x14ac:dyDescent="0.15">
      <c r="A50" s="48"/>
      <c r="B50" s="1236"/>
      <c r="C50" s="1237"/>
      <c r="D50" s="62"/>
      <c r="E50" s="1228" t="s">
        <v>17</v>
      </c>
      <c r="F50" s="1228"/>
      <c r="G50" s="1228"/>
      <c r="H50" s="1228"/>
      <c r="I50" s="1228"/>
      <c r="J50" s="1229"/>
      <c r="K50" s="63">
        <v>2</v>
      </c>
      <c r="L50" s="64">
        <v>1</v>
      </c>
      <c r="M50" s="64">
        <v>1</v>
      </c>
      <c r="N50" s="64">
        <v>0</v>
      </c>
      <c r="O50" s="65">
        <v>0</v>
      </c>
      <c r="P50" s="48"/>
      <c r="Q50" s="48"/>
      <c r="R50" s="48"/>
      <c r="S50" s="48"/>
      <c r="T50" s="48"/>
      <c r="U50" s="48"/>
    </row>
    <row r="51" spans="1:21" ht="30.75" customHeight="1" x14ac:dyDescent="0.15">
      <c r="A51" s="48"/>
      <c r="B51" s="1238"/>
      <c r="C51" s="1239"/>
      <c r="D51" s="66"/>
      <c r="E51" s="1228" t="s">
        <v>18</v>
      </c>
      <c r="F51" s="1228"/>
      <c r="G51" s="1228"/>
      <c r="H51" s="1228"/>
      <c r="I51" s="1228"/>
      <c r="J51" s="1229"/>
      <c r="K51" s="63" t="s">
        <v>513</v>
      </c>
      <c r="L51" s="64">
        <v>0</v>
      </c>
      <c r="M51" s="64" t="s">
        <v>513</v>
      </c>
      <c r="N51" s="64" t="s">
        <v>513</v>
      </c>
      <c r="O51" s="65" t="s">
        <v>513</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458</v>
      </c>
      <c r="L52" s="64">
        <v>476</v>
      </c>
      <c r="M52" s="64">
        <v>479</v>
      </c>
      <c r="N52" s="64">
        <v>471</v>
      </c>
      <c r="O52" s="65">
        <v>480</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181</v>
      </c>
      <c r="L53" s="69">
        <v>134</v>
      </c>
      <c r="M53" s="69">
        <v>99</v>
      </c>
      <c r="N53" s="69">
        <v>90</v>
      </c>
      <c r="O53" s="70">
        <v>110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havd+l38xN6KL4cBwTkUpwrvEYbwEBDsXivzb3UQcUHomoNtmU30UpRUh96hNeqqEp1bKU8oezC3DE19JNmbg==" saltValue="AxlHjhDAj9GUW+oZ5zsA6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555</v>
      </c>
      <c r="J40" s="79" t="s">
        <v>556</v>
      </c>
      <c r="K40" s="79" t="s">
        <v>557</v>
      </c>
      <c r="L40" s="79" t="s">
        <v>558</v>
      </c>
      <c r="M40" s="80" t="s">
        <v>559</v>
      </c>
    </row>
    <row r="41" spans="2:13" ht="27.75" customHeight="1" x14ac:dyDescent="0.15">
      <c r="B41" s="1242" t="s">
        <v>24</v>
      </c>
      <c r="C41" s="1243"/>
      <c r="D41" s="81"/>
      <c r="E41" s="1248" t="s">
        <v>25</v>
      </c>
      <c r="F41" s="1248"/>
      <c r="G41" s="1248"/>
      <c r="H41" s="1249"/>
      <c r="I41" s="82">
        <v>4769</v>
      </c>
      <c r="J41" s="83">
        <v>4656</v>
      </c>
      <c r="K41" s="83">
        <v>4528</v>
      </c>
      <c r="L41" s="83">
        <v>4591</v>
      </c>
      <c r="M41" s="84">
        <v>4736</v>
      </c>
    </row>
    <row r="42" spans="2:13" ht="27.75" customHeight="1" x14ac:dyDescent="0.15">
      <c r="B42" s="1244"/>
      <c r="C42" s="1245"/>
      <c r="D42" s="85"/>
      <c r="E42" s="1250" t="s">
        <v>26</v>
      </c>
      <c r="F42" s="1250"/>
      <c r="G42" s="1250"/>
      <c r="H42" s="1251"/>
      <c r="I42" s="86" t="s">
        <v>513</v>
      </c>
      <c r="J42" s="87" t="s">
        <v>513</v>
      </c>
      <c r="K42" s="87" t="s">
        <v>513</v>
      </c>
      <c r="L42" s="87" t="s">
        <v>513</v>
      </c>
      <c r="M42" s="88" t="s">
        <v>513</v>
      </c>
    </row>
    <row r="43" spans="2:13" ht="27.75" customHeight="1" x14ac:dyDescent="0.15">
      <c r="B43" s="1244"/>
      <c r="C43" s="1245"/>
      <c r="D43" s="85"/>
      <c r="E43" s="1250" t="s">
        <v>27</v>
      </c>
      <c r="F43" s="1250"/>
      <c r="G43" s="1250"/>
      <c r="H43" s="1251"/>
      <c r="I43" s="86">
        <v>1360</v>
      </c>
      <c r="J43" s="87">
        <v>1285</v>
      </c>
      <c r="K43" s="87">
        <v>1209</v>
      </c>
      <c r="L43" s="87">
        <v>1149</v>
      </c>
      <c r="M43" s="88">
        <v>1089</v>
      </c>
    </row>
    <row r="44" spans="2:13" ht="27.75" customHeight="1" x14ac:dyDescent="0.15">
      <c r="B44" s="1244"/>
      <c r="C44" s="1245"/>
      <c r="D44" s="85"/>
      <c r="E44" s="1250" t="s">
        <v>28</v>
      </c>
      <c r="F44" s="1250"/>
      <c r="G44" s="1250"/>
      <c r="H44" s="1251"/>
      <c r="I44" s="86">
        <v>170</v>
      </c>
      <c r="J44" s="87">
        <v>436</v>
      </c>
      <c r="K44" s="87">
        <v>677</v>
      </c>
      <c r="L44" s="87">
        <v>638</v>
      </c>
      <c r="M44" s="88">
        <v>617</v>
      </c>
    </row>
    <row r="45" spans="2:13" ht="27.75" customHeight="1" x14ac:dyDescent="0.15">
      <c r="B45" s="1244"/>
      <c r="C45" s="1245"/>
      <c r="D45" s="85"/>
      <c r="E45" s="1250" t="s">
        <v>29</v>
      </c>
      <c r="F45" s="1250"/>
      <c r="G45" s="1250"/>
      <c r="H45" s="1251"/>
      <c r="I45" s="86">
        <v>716</v>
      </c>
      <c r="J45" s="87">
        <v>605</v>
      </c>
      <c r="K45" s="87">
        <v>621</v>
      </c>
      <c r="L45" s="87">
        <v>563</v>
      </c>
      <c r="M45" s="88">
        <v>551</v>
      </c>
    </row>
    <row r="46" spans="2:13" ht="27.75" customHeight="1" x14ac:dyDescent="0.15">
      <c r="B46" s="1244"/>
      <c r="C46" s="1245"/>
      <c r="D46" s="89"/>
      <c r="E46" s="1250" t="s">
        <v>30</v>
      </c>
      <c r="F46" s="1250"/>
      <c r="G46" s="1250"/>
      <c r="H46" s="1251"/>
      <c r="I46" s="86" t="s">
        <v>513</v>
      </c>
      <c r="J46" s="87" t="s">
        <v>513</v>
      </c>
      <c r="K46" s="87" t="s">
        <v>513</v>
      </c>
      <c r="L46" s="87" t="s">
        <v>513</v>
      </c>
      <c r="M46" s="88" t="s">
        <v>513</v>
      </c>
    </row>
    <row r="47" spans="2:13" ht="27.75" customHeight="1" x14ac:dyDescent="0.15">
      <c r="B47" s="1244"/>
      <c r="C47" s="1245"/>
      <c r="D47" s="90"/>
      <c r="E47" s="1252" t="s">
        <v>31</v>
      </c>
      <c r="F47" s="1253"/>
      <c r="G47" s="1253"/>
      <c r="H47" s="1254"/>
      <c r="I47" s="86" t="s">
        <v>513</v>
      </c>
      <c r="J47" s="87" t="s">
        <v>513</v>
      </c>
      <c r="K47" s="87" t="s">
        <v>513</v>
      </c>
      <c r="L47" s="87" t="s">
        <v>513</v>
      </c>
      <c r="M47" s="88" t="s">
        <v>513</v>
      </c>
    </row>
    <row r="48" spans="2:13" ht="27.75" customHeight="1" x14ac:dyDescent="0.15">
      <c r="B48" s="1244"/>
      <c r="C48" s="1245"/>
      <c r="D48" s="85"/>
      <c r="E48" s="1250" t="s">
        <v>32</v>
      </c>
      <c r="F48" s="1250"/>
      <c r="G48" s="1250"/>
      <c r="H48" s="1251"/>
      <c r="I48" s="86" t="s">
        <v>513</v>
      </c>
      <c r="J48" s="87" t="s">
        <v>513</v>
      </c>
      <c r="K48" s="87" t="s">
        <v>513</v>
      </c>
      <c r="L48" s="87" t="s">
        <v>513</v>
      </c>
      <c r="M48" s="88" t="s">
        <v>513</v>
      </c>
    </row>
    <row r="49" spans="2:13" ht="27.75" customHeight="1" x14ac:dyDescent="0.15">
      <c r="B49" s="1246"/>
      <c r="C49" s="1247"/>
      <c r="D49" s="85"/>
      <c r="E49" s="1250" t="s">
        <v>33</v>
      </c>
      <c r="F49" s="1250"/>
      <c r="G49" s="1250"/>
      <c r="H49" s="1251"/>
      <c r="I49" s="86" t="s">
        <v>513</v>
      </c>
      <c r="J49" s="87" t="s">
        <v>513</v>
      </c>
      <c r="K49" s="87" t="s">
        <v>513</v>
      </c>
      <c r="L49" s="87" t="s">
        <v>513</v>
      </c>
      <c r="M49" s="88" t="s">
        <v>513</v>
      </c>
    </row>
    <row r="50" spans="2:13" ht="27.75" customHeight="1" x14ac:dyDescent="0.15">
      <c r="B50" s="1255" t="s">
        <v>34</v>
      </c>
      <c r="C50" s="1256"/>
      <c r="D50" s="91"/>
      <c r="E50" s="1250" t="s">
        <v>35</v>
      </c>
      <c r="F50" s="1250"/>
      <c r="G50" s="1250"/>
      <c r="H50" s="1251"/>
      <c r="I50" s="86">
        <v>5630</v>
      </c>
      <c r="J50" s="87">
        <v>5811</v>
      </c>
      <c r="K50" s="87">
        <v>6091</v>
      </c>
      <c r="L50" s="87">
        <v>6306</v>
      </c>
      <c r="M50" s="88">
        <v>6660</v>
      </c>
    </row>
    <row r="51" spans="2:13" ht="27.75" customHeight="1" x14ac:dyDescent="0.15">
      <c r="B51" s="1244"/>
      <c r="C51" s="1245"/>
      <c r="D51" s="85"/>
      <c r="E51" s="1250" t="s">
        <v>36</v>
      </c>
      <c r="F51" s="1250"/>
      <c r="G51" s="1250"/>
      <c r="H51" s="1251"/>
      <c r="I51" s="86">
        <v>25</v>
      </c>
      <c r="J51" s="87">
        <v>20</v>
      </c>
      <c r="K51" s="87">
        <v>16</v>
      </c>
      <c r="L51" s="87">
        <v>13</v>
      </c>
      <c r="M51" s="88">
        <v>9</v>
      </c>
    </row>
    <row r="52" spans="2:13" ht="27.75" customHeight="1" x14ac:dyDescent="0.15">
      <c r="B52" s="1246"/>
      <c r="C52" s="1247"/>
      <c r="D52" s="85"/>
      <c r="E52" s="1250" t="s">
        <v>37</v>
      </c>
      <c r="F52" s="1250"/>
      <c r="G52" s="1250"/>
      <c r="H52" s="1251"/>
      <c r="I52" s="86">
        <v>4856</v>
      </c>
      <c r="J52" s="87">
        <v>4936</v>
      </c>
      <c r="K52" s="87">
        <v>4756</v>
      </c>
      <c r="L52" s="87">
        <v>4780</v>
      </c>
      <c r="M52" s="88">
        <v>4777</v>
      </c>
    </row>
    <row r="53" spans="2:13" ht="27.75" customHeight="1" thickBot="1" x14ac:dyDescent="0.2">
      <c r="B53" s="1257" t="s">
        <v>38</v>
      </c>
      <c r="C53" s="1258"/>
      <c r="D53" s="92"/>
      <c r="E53" s="1259" t="s">
        <v>39</v>
      </c>
      <c r="F53" s="1259"/>
      <c r="G53" s="1259"/>
      <c r="H53" s="1260"/>
      <c r="I53" s="93">
        <v>-3496</v>
      </c>
      <c r="J53" s="94">
        <v>-3784</v>
      </c>
      <c r="K53" s="94">
        <v>-3829</v>
      </c>
      <c r="L53" s="94">
        <v>-4158</v>
      </c>
      <c r="M53" s="95">
        <v>-4453</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7LELg1t4P+jdQeYpRFvpvyCUTKdtMyMPGehzB28A0Xb/VolZxM7+ZxtzC46i64ly/pk6gtsXVJPVxhO2T5f/GA==" saltValue="cdPn7+GCfyIW4lGBKpNJV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557</v>
      </c>
      <c r="G54" s="104" t="s">
        <v>558</v>
      </c>
      <c r="H54" s="105" t="s">
        <v>559</v>
      </c>
    </row>
    <row r="55" spans="2:8" ht="52.5" customHeight="1" x14ac:dyDescent="0.15">
      <c r="B55" s="106"/>
      <c r="C55" s="1269" t="s">
        <v>42</v>
      </c>
      <c r="D55" s="1269"/>
      <c r="E55" s="1270"/>
      <c r="F55" s="107">
        <v>1390</v>
      </c>
      <c r="G55" s="107">
        <v>1443</v>
      </c>
      <c r="H55" s="108">
        <v>1521</v>
      </c>
    </row>
    <row r="56" spans="2:8" ht="52.5" customHeight="1" x14ac:dyDescent="0.15">
      <c r="B56" s="109"/>
      <c r="C56" s="1271" t="s">
        <v>43</v>
      </c>
      <c r="D56" s="1271"/>
      <c r="E56" s="1272"/>
      <c r="F56" s="110">
        <v>1622</v>
      </c>
      <c r="G56" s="110">
        <v>1623</v>
      </c>
      <c r="H56" s="111">
        <v>1623</v>
      </c>
    </row>
    <row r="57" spans="2:8" ht="53.25" customHeight="1" x14ac:dyDescent="0.15">
      <c r="B57" s="109"/>
      <c r="C57" s="1273" t="s">
        <v>44</v>
      </c>
      <c r="D57" s="1273"/>
      <c r="E57" s="1274"/>
      <c r="F57" s="112">
        <v>2888</v>
      </c>
      <c r="G57" s="112">
        <v>3031</v>
      </c>
      <c r="H57" s="113">
        <v>3287</v>
      </c>
    </row>
    <row r="58" spans="2:8" ht="45.75" customHeight="1" x14ac:dyDescent="0.15">
      <c r="B58" s="114"/>
      <c r="C58" s="1261" t="s">
        <v>585</v>
      </c>
      <c r="D58" s="1262"/>
      <c r="E58" s="1263"/>
      <c r="F58" s="115">
        <v>974</v>
      </c>
      <c r="G58" s="115">
        <v>1004</v>
      </c>
      <c r="H58" s="116">
        <v>1074</v>
      </c>
    </row>
    <row r="59" spans="2:8" ht="45.75" customHeight="1" x14ac:dyDescent="0.15">
      <c r="B59" s="114"/>
      <c r="C59" s="1261" t="s">
        <v>586</v>
      </c>
      <c r="D59" s="1262"/>
      <c r="E59" s="1263"/>
      <c r="F59" s="115">
        <v>224</v>
      </c>
      <c r="G59" s="115">
        <v>373</v>
      </c>
      <c r="H59" s="116">
        <v>595</v>
      </c>
    </row>
    <row r="60" spans="2:8" ht="45.75" customHeight="1" x14ac:dyDescent="0.15">
      <c r="B60" s="114"/>
      <c r="C60" s="1261" t="s">
        <v>587</v>
      </c>
      <c r="D60" s="1262"/>
      <c r="E60" s="1263"/>
      <c r="F60" s="115">
        <v>590</v>
      </c>
      <c r="G60" s="115">
        <v>583</v>
      </c>
      <c r="H60" s="116">
        <v>580</v>
      </c>
    </row>
    <row r="61" spans="2:8" ht="45.75" customHeight="1" x14ac:dyDescent="0.15">
      <c r="B61" s="114"/>
      <c r="C61" s="1261" t="s">
        <v>588</v>
      </c>
      <c r="D61" s="1262"/>
      <c r="E61" s="1263"/>
      <c r="F61" s="115">
        <v>549</v>
      </c>
      <c r="G61" s="115">
        <v>524</v>
      </c>
      <c r="H61" s="116">
        <v>496</v>
      </c>
    </row>
    <row r="62" spans="2:8" ht="45.75" customHeight="1" thickBot="1" x14ac:dyDescent="0.2">
      <c r="B62" s="117"/>
      <c r="C62" s="1264" t="s">
        <v>589</v>
      </c>
      <c r="D62" s="1265"/>
      <c r="E62" s="1266"/>
      <c r="F62" s="118">
        <v>167</v>
      </c>
      <c r="G62" s="118">
        <v>165</v>
      </c>
      <c r="H62" s="119">
        <v>163</v>
      </c>
    </row>
    <row r="63" spans="2:8" ht="52.5" customHeight="1" thickBot="1" x14ac:dyDescent="0.2">
      <c r="B63" s="120"/>
      <c r="C63" s="1267" t="s">
        <v>45</v>
      </c>
      <c r="D63" s="1267"/>
      <c r="E63" s="1268"/>
      <c r="F63" s="121">
        <v>5900</v>
      </c>
      <c r="G63" s="121">
        <v>6097</v>
      </c>
      <c r="H63" s="122">
        <v>6432</v>
      </c>
    </row>
    <row r="64" spans="2:8" ht="15" customHeight="1" x14ac:dyDescent="0.15"/>
    <row r="65" ht="0" hidden="1" customHeight="1" x14ac:dyDescent="0.15"/>
    <row r="66" ht="0" hidden="1" customHeight="1" x14ac:dyDescent="0.15"/>
  </sheetData>
  <sheetProtection algorithmName="SHA-512" hashValue="yz1i10GPswTnSvZPC3bO39jjzGN8srdcFGlHtNraq4P0gLUEXnDXlQr58wPCRLlGXwTC4HQ2JNuEVUOeGCQ1yw==" saltValue="dIHEKGK6k+sSPnhRYEaJF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590</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590</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591</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592</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3" t="s">
        <v>604</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x14ac:dyDescent="0.15">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x14ac:dyDescent="0.15">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x14ac:dyDescent="0.15">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x14ac:dyDescent="0.15">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593</v>
      </c>
    </row>
    <row r="50" spans="1:109" x14ac:dyDescent="0.15">
      <c r="B50" s="374"/>
      <c r="G50" s="1275"/>
      <c r="H50" s="1275"/>
      <c r="I50" s="1275"/>
      <c r="J50" s="1275"/>
      <c r="K50" s="384"/>
      <c r="L50" s="384"/>
      <c r="M50" s="385"/>
      <c r="N50" s="385"/>
      <c r="AN50" s="1294"/>
      <c r="AO50" s="1295"/>
      <c r="AP50" s="1295"/>
      <c r="AQ50" s="1295"/>
      <c r="AR50" s="1295"/>
      <c r="AS50" s="1295"/>
      <c r="AT50" s="1295"/>
      <c r="AU50" s="1295"/>
      <c r="AV50" s="1295"/>
      <c r="AW50" s="1295"/>
      <c r="AX50" s="1295"/>
      <c r="AY50" s="1295"/>
      <c r="AZ50" s="1295"/>
      <c r="BA50" s="1295"/>
      <c r="BB50" s="1295"/>
      <c r="BC50" s="1295"/>
      <c r="BD50" s="1295"/>
      <c r="BE50" s="1295"/>
      <c r="BF50" s="1295"/>
      <c r="BG50" s="1295"/>
      <c r="BH50" s="1295"/>
      <c r="BI50" s="1295"/>
      <c r="BJ50" s="1295"/>
      <c r="BK50" s="1295"/>
      <c r="BL50" s="1295"/>
      <c r="BM50" s="1295"/>
      <c r="BN50" s="1295"/>
      <c r="BO50" s="1296"/>
      <c r="BP50" s="1281" t="s">
        <v>555</v>
      </c>
      <c r="BQ50" s="1281"/>
      <c r="BR50" s="1281"/>
      <c r="BS50" s="1281"/>
      <c r="BT50" s="1281"/>
      <c r="BU50" s="1281"/>
      <c r="BV50" s="1281"/>
      <c r="BW50" s="1281"/>
      <c r="BX50" s="1281" t="s">
        <v>556</v>
      </c>
      <c r="BY50" s="1281"/>
      <c r="BZ50" s="1281"/>
      <c r="CA50" s="1281"/>
      <c r="CB50" s="1281"/>
      <c r="CC50" s="1281"/>
      <c r="CD50" s="1281"/>
      <c r="CE50" s="1281"/>
      <c r="CF50" s="1281" t="s">
        <v>557</v>
      </c>
      <c r="CG50" s="1281"/>
      <c r="CH50" s="1281"/>
      <c r="CI50" s="1281"/>
      <c r="CJ50" s="1281"/>
      <c r="CK50" s="1281"/>
      <c r="CL50" s="1281"/>
      <c r="CM50" s="1281"/>
      <c r="CN50" s="1281" t="s">
        <v>558</v>
      </c>
      <c r="CO50" s="1281"/>
      <c r="CP50" s="1281"/>
      <c r="CQ50" s="1281"/>
      <c r="CR50" s="1281"/>
      <c r="CS50" s="1281"/>
      <c r="CT50" s="1281"/>
      <c r="CU50" s="1281"/>
      <c r="CV50" s="1281" t="s">
        <v>559</v>
      </c>
      <c r="CW50" s="1281"/>
      <c r="CX50" s="1281"/>
      <c r="CY50" s="1281"/>
      <c r="CZ50" s="1281"/>
      <c r="DA50" s="1281"/>
      <c r="DB50" s="1281"/>
      <c r="DC50" s="1281"/>
    </row>
    <row r="51" spans="1:109" ht="13.5" customHeight="1" x14ac:dyDescent="0.15">
      <c r="B51" s="374"/>
      <c r="G51" s="1293"/>
      <c r="H51" s="1293"/>
      <c r="I51" s="1297"/>
      <c r="J51" s="1297"/>
      <c r="K51" s="1282"/>
      <c r="L51" s="1282"/>
      <c r="M51" s="1282"/>
      <c r="N51" s="1282"/>
      <c r="AM51" s="383"/>
      <c r="AN51" s="1280" t="s">
        <v>594</v>
      </c>
      <c r="AO51" s="1280"/>
      <c r="AP51" s="1280"/>
      <c r="AQ51" s="1280"/>
      <c r="AR51" s="1280"/>
      <c r="AS51" s="1280"/>
      <c r="AT51" s="1280"/>
      <c r="AU51" s="1280"/>
      <c r="AV51" s="1280"/>
      <c r="AW51" s="1280"/>
      <c r="AX51" s="1280"/>
      <c r="AY51" s="1280"/>
      <c r="AZ51" s="1280"/>
      <c r="BA51" s="1280"/>
      <c r="BB51" s="1280" t="s">
        <v>595</v>
      </c>
      <c r="BC51" s="1280"/>
      <c r="BD51" s="1280"/>
      <c r="BE51" s="1280"/>
      <c r="BF51" s="1280"/>
      <c r="BG51" s="1280"/>
      <c r="BH51" s="1280"/>
      <c r="BI51" s="1280"/>
      <c r="BJ51" s="1280"/>
      <c r="BK51" s="1280"/>
      <c r="BL51" s="1280"/>
      <c r="BM51" s="1280"/>
      <c r="BN51" s="1280"/>
      <c r="BO51" s="1280"/>
      <c r="BP51" s="1292"/>
      <c r="BQ51" s="1277"/>
      <c r="BR51" s="1277"/>
      <c r="BS51" s="1277"/>
      <c r="BT51" s="1277"/>
      <c r="BU51" s="1277"/>
      <c r="BV51" s="1277"/>
      <c r="BW51" s="1277"/>
      <c r="BX51" s="1292"/>
      <c r="BY51" s="1277"/>
      <c r="BZ51" s="1277"/>
      <c r="CA51" s="1277"/>
      <c r="CB51" s="1277"/>
      <c r="CC51" s="1277"/>
      <c r="CD51" s="1277"/>
      <c r="CE51" s="1277"/>
      <c r="CF51" s="1277"/>
      <c r="CG51" s="1277"/>
      <c r="CH51" s="1277"/>
      <c r="CI51" s="1277"/>
      <c r="CJ51" s="1277"/>
      <c r="CK51" s="1277"/>
      <c r="CL51" s="1277"/>
      <c r="CM51" s="1277"/>
      <c r="CN51" s="1277"/>
      <c r="CO51" s="1277"/>
      <c r="CP51" s="1277"/>
      <c r="CQ51" s="1277"/>
      <c r="CR51" s="1277"/>
      <c r="CS51" s="1277"/>
      <c r="CT51" s="1277"/>
      <c r="CU51" s="1277"/>
      <c r="CV51" s="1277"/>
      <c r="CW51" s="1277"/>
      <c r="CX51" s="1277"/>
      <c r="CY51" s="1277"/>
      <c r="CZ51" s="1277"/>
      <c r="DA51" s="1277"/>
      <c r="DB51" s="1277"/>
      <c r="DC51" s="1277"/>
    </row>
    <row r="52" spans="1:109" x14ac:dyDescent="0.15">
      <c r="B52" s="374"/>
      <c r="G52" s="1293"/>
      <c r="H52" s="1293"/>
      <c r="I52" s="1297"/>
      <c r="J52" s="1297"/>
      <c r="K52" s="1282"/>
      <c r="L52" s="1282"/>
      <c r="M52" s="1282"/>
      <c r="N52" s="1282"/>
      <c r="AM52" s="383"/>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x14ac:dyDescent="0.15">
      <c r="A53" s="382"/>
      <c r="B53" s="374"/>
      <c r="G53" s="1293"/>
      <c r="H53" s="1293"/>
      <c r="I53" s="1275"/>
      <c r="J53" s="1275"/>
      <c r="K53" s="1282"/>
      <c r="L53" s="1282"/>
      <c r="M53" s="1282"/>
      <c r="N53" s="1282"/>
      <c r="AM53" s="383"/>
      <c r="AN53" s="1280"/>
      <c r="AO53" s="1280"/>
      <c r="AP53" s="1280"/>
      <c r="AQ53" s="1280"/>
      <c r="AR53" s="1280"/>
      <c r="AS53" s="1280"/>
      <c r="AT53" s="1280"/>
      <c r="AU53" s="1280"/>
      <c r="AV53" s="1280"/>
      <c r="AW53" s="1280"/>
      <c r="AX53" s="1280"/>
      <c r="AY53" s="1280"/>
      <c r="AZ53" s="1280"/>
      <c r="BA53" s="1280"/>
      <c r="BB53" s="1280" t="s">
        <v>596</v>
      </c>
      <c r="BC53" s="1280"/>
      <c r="BD53" s="1280"/>
      <c r="BE53" s="1280"/>
      <c r="BF53" s="1280"/>
      <c r="BG53" s="1280"/>
      <c r="BH53" s="1280"/>
      <c r="BI53" s="1280"/>
      <c r="BJ53" s="1280"/>
      <c r="BK53" s="1280"/>
      <c r="BL53" s="1280"/>
      <c r="BM53" s="1280"/>
      <c r="BN53" s="1280"/>
      <c r="BO53" s="1280"/>
      <c r="BP53" s="1292"/>
      <c r="BQ53" s="1277"/>
      <c r="BR53" s="1277"/>
      <c r="BS53" s="1277"/>
      <c r="BT53" s="1277"/>
      <c r="BU53" s="1277"/>
      <c r="BV53" s="1277"/>
      <c r="BW53" s="1277"/>
      <c r="BX53" s="1292"/>
      <c r="BY53" s="1277"/>
      <c r="BZ53" s="1277"/>
      <c r="CA53" s="1277"/>
      <c r="CB53" s="1277"/>
      <c r="CC53" s="1277"/>
      <c r="CD53" s="1277"/>
      <c r="CE53" s="1277"/>
      <c r="CF53" s="1277">
        <v>39.4</v>
      </c>
      <c r="CG53" s="1277"/>
      <c r="CH53" s="1277"/>
      <c r="CI53" s="1277"/>
      <c r="CJ53" s="1277"/>
      <c r="CK53" s="1277"/>
      <c r="CL53" s="1277"/>
      <c r="CM53" s="1277"/>
      <c r="CN53" s="1277">
        <v>39.6</v>
      </c>
      <c r="CO53" s="1277"/>
      <c r="CP53" s="1277"/>
      <c r="CQ53" s="1277"/>
      <c r="CR53" s="1277"/>
      <c r="CS53" s="1277"/>
      <c r="CT53" s="1277"/>
      <c r="CU53" s="1277"/>
      <c r="CV53" s="1277">
        <v>41.7</v>
      </c>
      <c r="CW53" s="1277"/>
      <c r="CX53" s="1277"/>
      <c r="CY53" s="1277"/>
      <c r="CZ53" s="1277"/>
      <c r="DA53" s="1277"/>
      <c r="DB53" s="1277"/>
      <c r="DC53" s="1277"/>
    </row>
    <row r="54" spans="1:109" x14ac:dyDescent="0.15">
      <c r="A54" s="382"/>
      <c r="B54" s="374"/>
      <c r="G54" s="1293"/>
      <c r="H54" s="1293"/>
      <c r="I54" s="1275"/>
      <c r="J54" s="1275"/>
      <c r="K54" s="1282"/>
      <c r="L54" s="1282"/>
      <c r="M54" s="1282"/>
      <c r="N54" s="1282"/>
      <c r="AM54" s="383"/>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x14ac:dyDescent="0.15">
      <c r="A55" s="382"/>
      <c r="B55" s="374"/>
      <c r="G55" s="1275"/>
      <c r="H55" s="1275"/>
      <c r="I55" s="1275"/>
      <c r="J55" s="1275"/>
      <c r="K55" s="1282"/>
      <c r="L55" s="1282"/>
      <c r="M55" s="1282"/>
      <c r="N55" s="1282"/>
      <c r="AN55" s="1281" t="s">
        <v>597</v>
      </c>
      <c r="AO55" s="1281"/>
      <c r="AP55" s="1281"/>
      <c r="AQ55" s="1281"/>
      <c r="AR55" s="1281"/>
      <c r="AS55" s="1281"/>
      <c r="AT55" s="1281"/>
      <c r="AU55" s="1281"/>
      <c r="AV55" s="1281"/>
      <c r="AW55" s="1281"/>
      <c r="AX55" s="1281"/>
      <c r="AY55" s="1281"/>
      <c r="AZ55" s="1281"/>
      <c r="BA55" s="1281"/>
      <c r="BB55" s="1280" t="s">
        <v>598</v>
      </c>
      <c r="BC55" s="1280"/>
      <c r="BD55" s="1280"/>
      <c r="BE55" s="1280"/>
      <c r="BF55" s="1280"/>
      <c r="BG55" s="1280"/>
      <c r="BH55" s="1280"/>
      <c r="BI55" s="1280"/>
      <c r="BJ55" s="1280"/>
      <c r="BK55" s="1280"/>
      <c r="BL55" s="1280"/>
      <c r="BM55" s="1280"/>
      <c r="BN55" s="1280"/>
      <c r="BO55" s="1280"/>
      <c r="BP55" s="1292"/>
      <c r="BQ55" s="1277"/>
      <c r="BR55" s="1277"/>
      <c r="BS55" s="1277"/>
      <c r="BT55" s="1277"/>
      <c r="BU55" s="1277"/>
      <c r="BV55" s="1277"/>
      <c r="BW55" s="1277"/>
      <c r="BX55" s="1292"/>
      <c r="BY55" s="1277"/>
      <c r="BZ55" s="1277"/>
      <c r="CA55" s="1277"/>
      <c r="CB55" s="1277"/>
      <c r="CC55" s="1277"/>
      <c r="CD55" s="1277"/>
      <c r="CE55" s="1277"/>
      <c r="CF55" s="1277">
        <v>0</v>
      </c>
      <c r="CG55" s="1277"/>
      <c r="CH55" s="1277"/>
      <c r="CI55" s="1277"/>
      <c r="CJ55" s="1277"/>
      <c r="CK55" s="1277"/>
      <c r="CL55" s="1277"/>
      <c r="CM55" s="1277"/>
      <c r="CN55" s="1277">
        <v>0</v>
      </c>
      <c r="CO55" s="1277"/>
      <c r="CP55" s="1277"/>
      <c r="CQ55" s="1277"/>
      <c r="CR55" s="1277"/>
      <c r="CS55" s="1277"/>
      <c r="CT55" s="1277"/>
      <c r="CU55" s="1277"/>
      <c r="CV55" s="1277">
        <v>0</v>
      </c>
      <c r="CW55" s="1277"/>
      <c r="CX55" s="1277"/>
      <c r="CY55" s="1277"/>
      <c r="CZ55" s="1277"/>
      <c r="DA55" s="1277"/>
      <c r="DB55" s="1277"/>
      <c r="DC55" s="1277"/>
    </row>
    <row r="56" spans="1:109" x14ac:dyDescent="0.15">
      <c r="A56" s="382"/>
      <c r="B56" s="374"/>
      <c r="G56" s="1275"/>
      <c r="H56" s="1275"/>
      <c r="I56" s="1275"/>
      <c r="J56" s="1275"/>
      <c r="K56" s="1282"/>
      <c r="L56" s="1282"/>
      <c r="M56" s="1282"/>
      <c r="N56" s="1282"/>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2" customFormat="1" x14ac:dyDescent="0.15">
      <c r="B57" s="386"/>
      <c r="G57" s="1275"/>
      <c r="H57" s="1275"/>
      <c r="I57" s="1278"/>
      <c r="J57" s="1278"/>
      <c r="K57" s="1282"/>
      <c r="L57" s="1282"/>
      <c r="M57" s="1282"/>
      <c r="N57" s="1282"/>
      <c r="AM57" s="367"/>
      <c r="AN57" s="1281"/>
      <c r="AO57" s="1281"/>
      <c r="AP57" s="1281"/>
      <c r="AQ57" s="1281"/>
      <c r="AR57" s="1281"/>
      <c r="AS57" s="1281"/>
      <c r="AT57" s="1281"/>
      <c r="AU57" s="1281"/>
      <c r="AV57" s="1281"/>
      <c r="AW57" s="1281"/>
      <c r="AX57" s="1281"/>
      <c r="AY57" s="1281"/>
      <c r="AZ57" s="1281"/>
      <c r="BA57" s="1281"/>
      <c r="BB57" s="1280" t="s">
        <v>599</v>
      </c>
      <c r="BC57" s="1280"/>
      <c r="BD57" s="1280"/>
      <c r="BE57" s="1280"/>
      <c r="BF57" s="1280"/>
      <c r="BG57" s="1280"/>
      <c r="BH57" s="1280"/>
      <c r="BI57" s="1280"/>
      <c r="BJ57" s="1280"/>
      <c r="BK57" s="1280"/>
      <c r="BL57" s="1280"/>
      <c r="BM57" s="1280"/>
      <c r="BN57" s="1280"/>
      <c r="BO57" s="1280"/>
      <c r="BP57" s="1292"/>
      <c r="BQ57" s="1277"/>
      <c r="BR57" s="1277"/>
      <c r="BS57" s="1277"/>
      <c r="BT57" s="1277"/>
      <c r="BU57" s="1277"/>
      <c r="BV57" s="1277"/>
      <c r="BW57" s="1277"/>
      <c r="BX57" s="1292"/>
      <c r="BY57" s="1277"/>
      <c r="BZ57" s="1277"/>
      <c r="CA57" s="1277"/>
      <c r="CB57" s="1277"/>
      <c r="CC57" s="1277"/>
      <c r="CD57" s="1277"/>
      <c r="CE57" s="1277"/>
      <c r="CF57" s="1277">
        <v>55.3</v>
      </c>
      <c r="CG57" s="1277"/>
      <c r="CH57" s="1277"/>
      <c r="CI57" s="1277"/>
      <c r="CJ57" s="1277"/>
      <c r="CK57" s="1277"/>
      <c r="CL57" s="1277"/>
      <c r="CM57" s="1277"/>
      <c r="CN57" s="1277">
        <v>56.3</v>
      </c>
      <c r="CO57" s="1277"/>
      <c r="CP57" s="1277"/>
      <c r="CQ57" s="1277"/>
      <c r="CR57" s="1277"/>
      <c r="CS57" s="1277"/>
      <c r="CT57" s="1277"/>
      <c r="CU57" s="1277"/>
      <c r="CV57" s="1277">
        <v>58.5</v>
      </c>
      <c r="CW57" s="1277"/>
      <c r="CX57" s="1277"/>
      <c r="CY57" s="1277"/>
      <c r="CZ57" s="1277"/>
      <c r="DA57" s="1277"/>
      <c r="DB57" s="1277"/>
      <c r="DC57" s="1277"/>
      <c r="DD57" s="387"/>
      <c r="DE57" s="386"/>
    </row>
    <row r="58" spans="1:109" s="382" customFormat="1" x14ac:dyDescent="0.15">
      <c r="A58" s="367"/>
      <c r="B58" s="386"/>
      <c r="G58" s="1275"/>
      <c r="H58" s="1275"/>
      <c r="I58" s="1278"/>
      <c r="J58" s="1278"/>
      <c r="K58" s="1282"/>
      <c r="L58" s="1282"/>
      <c r="M58" s="1282"/>
      <c r="N58" s="1282"/>
      <c r="AM58" s="367"/>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600</v>
      </c>
    </row>
    <row r="64" spans="1:109" x14ac:dyDescent="0.15">
      <c r="B64" s="374"/>
      <c r="G64" s="381"/>
      <c r="I64" s="394"/>
      <c r="J64" s="394"/>
      <c r="K64" s="394"/>
      <c r="L64" s="394"/>
      <c r="M64" s="394"/>
      <c r="N64" s="395"/>
      <c r="AM64" s="381"/>
      <c r="AN64" s="381" t="s">
        <v>592</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3" t="s">
        <v>605</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x14ac:dyDescent="0.15">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x14ac:dyDescent="0.15">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x14ac:dyDescent="0.15">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x14ac:dyDescent="0.15">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593</v>
      </c>
    </row>
    <row r="72" spans="2:107" x14ac:dyDescent="0.15">
      <c r="B72" s="374"/>
      <c r="G72" s="1275"/>
      <c r="H72" s="1275"/>
      <c r="I72" s="1275"/>
      <c r="J72" s="1275"/>
      <c r="K72" s="384"/>
      <c r="L72" s="384"/>
      <c r="M72" s="385"/>
      <c r="N72" s="385"/>
      <c r="AN72" s="1294"/>
      <c r="AO72" s="1295"/>
      <c r="AP72" s="1295"/>
      <c r="AQ72" s="1295"/>
      <c r="AR72" s="1295"/>
      <c r="AS72" s="1295"/>
      <c r="AT72" s="1295"/>
      <c r="AU72" s="1295"/>
      <c r="AV72" s="1295"/>
      <c r="AW72" s="1295"/>
      <c r="AX72" s="1295"/>
      <c r="AY72" s="1295"/>
      <c r="AZ72" s="1295"/>
      <c r="BA72" s="1295"/>
      <c r="BB72" s="1295"/>
      <c r="BC72" s="1295"/>
      <c r="BD72" s="1295"/>
      <c r="BE72" s="1295"/>
      <c r="BF72" s="1295"/>
      <c r="BG72" s="1295"/>
      <c r="BH72" s="1295"/>
      <c r="BI72" s="1295"/>
      <c r="BJ72" s="1295"/>
      <c r="BK72" s="1295"/>
      <c r="BL72" s="1295"/>
      <c r="BM72" s="1295"/>
      <c r="BN72" s="1295"/>
      <c r="BO72" s="1296"/>
      <c r="BP72" s="1281" t="s">
        <v>555</v>
      </c>
      <c r="BQ72" s="1281"/>
      <c r="BR72" s="1281"/>
      <c r="BS72" s="1281"/>
      <c r="BT72" s="1281"/>
      <c r="BU72" s="1281"/>
      <c r="BV72" s="1281"/>
      <c r="BW72" s="1281"/>
      <c r="BX72" s="1281" t="s">
        <v>556</v>
      </c>
      <c r="BY72" s="1281"/>
      <c r="BZ72" s="1281"/>
      <c r="CA72" s="1281"/>
      <c r="CB72" s="1281"/>
      <c r="CC72" s="1281"/>
      <c r="CD72" s="1281"/>
      <c r="CE72" s="1281"/>
      <c r="CF72" s="1281" t="s">
        <v>557</v>
      </c>
      <c r="CG72" s="1281"/>
      <c r="CH72" s="1281"/>
      <c r="CI72" s="1281"/>
      <c r="CJ72" s="1281"/>
      <c r="CK72" s="1281"/>
      <c r="CL72" s="1281"/>
      <c r="CM72" s="1281"/>
      <c r="CN72" s="1281" t="s">
        <v>558</v>
      </c>
      <c r="CO72" s="1281"/>
      <c r="CP72" s="1281"/>
      <c r="CQ72" s="1281"/>
      <c r="CR72" s="1281"/>
      <c r="CS72" s="1281"/>
      <c r="CT72" s="1281"/>
      <c r="CU72" s="1281"/>
      <c r="CV72" s="1281" t="s">
        <v>559</v>
      </c>
      <c r="CW72" s="1281"/>
      <c r="CX72" s="1281"/>
      <c r="CY72" s="1281"/>
      <c r="CZ72" s="1281"/>
      <c r="DA72" s="1281"/>
      <c r="DB72" s="1281"/>
      <c r="DC72" s="1281"/>
    </row>
    <row r="73" spans="2:107" x14ac:dyDescent="0.15">
      <c r="B73" s="374"/>
      <c r="G73" s="1293"/>
      <c r="H73" s="1293"/>
      <c r="I73" s="1293"/>
      <c r="J73" s="1293"/>
      <c r="K73" s="1276"/>
      <c r="L73" s="1276"/>
      <c r="M73" s="1276"/>
      <c r="N73" s="1276"/>
      <c r="AM73" s="383"/>
      <c r="AN73" s="1280" t="s">
        <v>594</v>
      </c>
      <c r="AO73" s="1280"/>
      <c r="AP73" s="1280"/>
      <c r="AQ73" s="1280"/>
      <c r="AR73" s="1280"/>
      <c r="AS73" s="1280"/>
      <c r="AT73" s="1280"/>
      <c r="AU73" s="1280"/>
      <c r="AV73" s="1280"/>
      <c r="AW73" s="1280"/>
      <c r="AX73" s="1280"/>
      <c r="AY73" s="1280"/>
      <c r="AZ73" s="1280"/>
      <c r="BA73" s="1280"/>
      <c r="BB73" s="1280" t="s">
        <v>598</v>
      </c>
      <c r="BC73" s="1280"/>
      <c r="BD73" s="1280"/>
      <c r="BE73" s="1280"/>
      <c r="BF73" s="1280"/>
      <c r="BG73" s="1280"/>
      <c r="BH73" s="1280"/>
      <c r="BI73" s="1280"/>
      <c r="BJ73" s="1280"/>
      <c r="BK73" s="1280"/>
      <c r="BL73" s="1280"/>
      <c r="BM73" s="1280"/>
      <c r="BN73" s="1280"/>
      <c r="BO73" s="1280"/>
      <c r="BP73" s="1277"/>
      <c r="BQ73" s="1277"/>
      <c r="BR73" s="1277"/>
      <c r="BS73" s="1277"/>
      <c r="BT73" s="1277"/>
      <c r="BU73" s="1277"/>
      <c r="BV73" s="1277"/>
      <c r="BW73" s="1277"/>
      <c r="BX73" s="1277"/>
      <c r="BY73" s="1277"/>
      <c r="BZ73" s="1277"/>
      <c r="CA73" s="1277"/>
      <c r="CB73" s="1277"/>
      <c r="CC73" s="1277"/>
      <c r="CD73" s="1277"/>
      <c r="CE73" s="1277"/>
      <c r="CF73" s="1277"/>
      <c r="CG73" s="1277"/>
      <c r="CH73" s="1277"/>
      <c r="CI73" s="1277"/>
      <c r="CJ73" s="1277"/>
      <c r="CK73" s="1277"/>
      <c r="CL73" s="1277"/>
      <c r="CM73" s="1277"/>
      <c r="CN73" s="1277"/>
      <c r="CO73" s="1277"/>
      <c r="CP73" s="1277"/>
      <c r="CQ73" s="1277"/>
      <c r="CR73" s="1277"/>
      <c r="CS73" s="1277"/>
      <c r="CT73" s="1277"/>
      <c r="CU73" s="1277"/>
      <c r="CV73" s="1277"/>
      <c r="CW73" s="1277"/>
      <c r="CX73" s="1277"/>
      <c r="CY73" s="1277"/>
      <c r="CZ73" s="1277"/>
      <c r="DA73" s="1277"/>
      <c r="DB73" s="1277"/>
      <c r="DC73" s="1277"/>
    </row>
    <row r="74" spans="2:107" x14ac:dyDescent="0.15">
      <c r="B74" s="374"/>
      <c r="G74" s="1293"/>
      <c r="H74" s="1293"/>
      <c r="I74" s="1293"/>
      <c r="J74" s="1293"/>
      <c r="K74" s="1276"/>
      <c r="L74" s="1276"/>
      <c r="M74" s="1276"/>
      <c r="N74" s="1276"/>
      <c r="AM74" s="383"/>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x14ac:dyDescent="0.15">
      <c r="B75" s="374"/>
      <c r="G75" s="1293"/>
      <c r="H75" s="1293"/>
      <c r="I75" s="1275"/>
      <c r="J75" s="1275"/>
      <c r="K75" s="1282"/>
      <c r="L75" s="1282"/>
      <c r="M75" s="1282"/>
      <c r="N75" s="1282"/>
      <c r="AM75" s="383"/>
      <c r="AN75" s="1280"/>
      <c r="AO75" s="1280"/>
      <c r="AP75" s="1280"/>
      <c r="AQ75" s="1280"/>
      <c r="AR75" s="1280"/>
      <c r="AS75" s="1280"/>
      <c r="AT75" s="1280"/>
      <c r="AU75" s="1280"/>
      <c r="AV75" s="1280"/>
      <c r="AW75" s="1280"/>
      <c r="AX75" s="1280"/>
      <c r="AY75" s="1280"/>
      <c r="AZ75" s="1280"/>
      <c r="BA75" s="1280"/>
      <c r="BB75" s="1280" t="s">
        <v>601</v>
      </c>
      <c r="BC75" s="1280"/>
      <c r="BD75" s="1280"/>
      <c r="BE75" s="1280"/>
      <c r="BF75" s="1280"/>
      <c r="BG75" s="1280"/>
      <c r="BH75" s="1280"/>
      <c r="BI75" s="1280"/>
      <c r="BJ75" s="1280"/>
      <c r="BK75" s="1280"/>
      <c r="BL75" s="1280"/>
      <c r="BM75" s="1280"/>
      <c r="BN75" s="1280"/>
      <c r="BO75" s="1280"/>
      <c r="BP75" s="1277">
        <v>7.8</v>
      </c>
      <c r="BQ75" s="1277"/>
      <c r="BR75" s="1277"/>
      <c r="BS75" s="1277"/>
      <c r="BT75" s="1277"/>
      <c r="BU75" s="1277"/>
      <c r="BV75" s="1277"/>
      <c r="BW75" s="1277"/>
      <c r="BX75" s="1277">
        <v>6.4</v>
      </c>
      <c r="BY75" s="1277"/>
      <c r="BZ75" s="1277"/>
      <c r="CA75" s="1277"/>
      <c r="CB75" s="1277"/>
      <c r="CC75" s="1277"/>
      <c r="CD75" s="1277"/>
      <c r="CE75" s="1277"/>
      <c r="CF75" s="1277">
        <v>4.9000000000000004</v>
      </c>
      <c r="CG75" s="1277"/>
      <c r="CH75" s="1277"/>
      <c r="CI75" s="1277"/>
      <c r="CJ75" s="1277"/>
      <c r="CK75" s="1277"/>
      <c r="CL75" s="1277"/>
      <c r="CM75" s="1277"/>
      <c r="CN75" s="1277">
        <v>3.9</v>
      </c>
      <c r="CO75" s="1277"/>
      <c r="CP75" s="1277"/>
      <c r="CQ75" s="1277"/>
      <c r="CR75" s="1277"/>
      <c r="CS75" s="1277"/>
      <c r="CT75" s="1277"/>
      <c r="CU75" s="1277"/>
      <c r="CV75" s="1277">
        <v>3.5</v>
      </c>
      <c r="CW75" s="1277"/>
      <c r="CX75" s="1277"/>
      <c r="CY75" s="1277"/>
      <c r="CZ75" s="1277"/>
      <c r="DA75" s="1277"/>
      <c r="DB75" s="1277"/>
      <c r="DC75" s="1277"/>
    </row>
    <row r="76" spans="2:107" x14ac:dyDescent="0.15">
      <c r="B76" s="374"/>
      <c r="G76" s="1293"/>
      <c r="H76" s="1293"/>
      <c r="I76" s="1275"/>
      <c r="J76" s="1275"/>
      <c r="K76" s="1282"/>
      <c r="L76" s="1282"/>
      <c r="M76" s="1282"/>
      <c r="N76" s="1282"/>
      <c r="AM76" s="383"/>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x14ac:dyDescent="0.15">
      <c r="B77" s="374"/>
      <c r="G77" s="1275"/>
      <c r="H77" s="1275"/>
      <c r="I77" s="1275"/>
      <c r="J77" s="1275"/>
      <c r="K77" s="1276"/>
      <c r="L77" s="1276"/>
      <c r="M77" s="1276"/>
      <c r="N77" s="1276"/>
      <c r="AN77" s="1281" t="s">
        <v>597</v>
      </c>
      <c r="AO77" s="1281"/>
      <c r="AP77" s="1281"/>
      <c r="AQ77" s="1281"/>
      <c r="AR77" s="1281"/>
      <c r="AS77" s="1281"/>
      <c r="AT77" s="1281"/>
      <c r="AU77" s="1281"/>
      <c r="AV77" s="1281"/>
      <c r="AW77" s="1281"/>
      <c r="AX77" s="1281"/>
      <c r="AY77" s="1281"/>
      <c r="AZ77" s="1281"/>
      <c r="BA77" s="1281"/>
      <c r="BB77" s="1280" t="s">
        <v>598</v>
      </c>
      <c r="BC77" s="1280"/>
      <c r="BD77" s="1280"/>
      <c r="BE77" s="1280"/>
      <c r="BF77" s="1280"/>
      <c r="BG77" s="1280"/>
      <c r="BH77" s="1280"/>
      <c r="BI77" s="1280"/>
      <c r="BJ77" s="1280"/>
      <c r="BK77" s="1280"/>
      <c r="BL77" s="1280"/>
      <c r="BM77" s="1280"/>
      <c r="BN77" s="1280"/>
      <c r="BO77" s="1280"/>
      <c r="BP77" s="1277">
        <v>0</v>
      </c>
      <c r="BQ77" s="1277"/>
      <c r="BR77" s="1277"/>
      <c r="BS77" s="1277"/>
      <c r="BT77" s="1277"/>
      <c r="BU77" s="1277"/>
      <c r="BV77" s="1277"/>
      <c r="BW77" s="1277"/>
      <c r="BX77" s="1277">
        <v>0</v>
      </c>
      <c r="BY77" s="1277"/>
      <c r="BZ77" s="1277"/>
      <c r="CA77" s="1277"/>
      <c r="CB77" s="1277"/>
      <c r="CC77" s="1277"/>
      <c r="CD77" s="1277"/>
      <c r="CE77" s="1277"/>
      <c r="CF77" s="1277">
        <v>0</v>
      </c>
      <c r="CG77" s="1277"/>
      <c r="CH77" s="1277"/>
      <c r="CI77" s="1277"/>
      <c r="CJ77" s="1277"/>
      <c r="CK77" s="1277"/>
      <c r="CL77" s="1277"/>
      <c r="CM77" s="1277"/>
      <c r="CN77" s="1277">
        <v>0</v>
      </c>
      <c r="CO77" s="1277"/>
      <c r="CP77" s="1277"/>
      <c r="CQ77" s="1277"/>
      <c r="CR77" s="1277"/>
      <c r="CS77" s="1277"/>
      <c r="CT77" s="1277"/>
      <c r="CU77" s="1277"/>
      <c r="CV77" s="1277">
        <v>0</v>
      </c>
      <c r="CW77" s="1277"/>
      <c r="CX77" s="1277"/>
      <c r="CY77" s="1277"/>
      <c r="CZ77" s="1277"/>
      <c r="DA77" s="1277"/>
      <c r="DB77" s="1277"/>
      <c r="DC77" s="1277"/>
    </row>
    <row r="78" spans="2:107" x14ac:dyDescent="0.15">
      <c r="B78" s="374"/>
      <c r="G78" s="1275"/>
      <c r="H78" s="1275"/>
      <c r="I78" s="1275"/>
      <c r="J78" s="1275"/>
      <c r="K78" s="1276"/>
      <c r="L78" s="1276"/>
      <c r="M78" s="1276"/>
      <c r="N78" s="1276"/>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x14ac:dyDescent="0.15">
      <c r="B79" s="374"/>
      <c r="G79" s="1275"/>
      <c r="H79" s="1275"/>
      <c r="I79" s="1278"/>
      <c r="J79" s="1278"/>
      <c r="K79" s="1279"/>
      <c r="L79" s="1279"/>
      <c r="M79" s="1279"/>
      <c r="N79" s="1279"/>
      <c r="AN79" s="1281"/>
      <c r="AO79" s="1281"/>
      <c r="AP79" s="1281"/>
      <c r="AQ79" s="1281"/>
      <c r="AR79" s="1281"/>
      <c r="AS79" s="1281"/>
      <c r="AT79" s="1281"/>
      <c r="AU79" s="1281"/>
      <c r="AV79" s="1281"/>
      <c r="AW79" s="1281"/>
      <c r="AX79" s="1281"/>
      <c r="AY79" s="1281"/>
      <c r="AZ79" s="1281"/>
      <c r="BA79" s="1281"/>
      <c r="BB79" s="1280" t="s">
        <v>601</v>
      </c>
      <c r="BC79" s="1280"/>
      <c r="BD79" s="1280"/>
      <c r="BE79" s="1280"/>
      <c r="BF79" s="1280"/>
      <c r="BG79" s="1280"/>
      <c r="BH79" s="1280"/>
      <c r="BI79" s="1280"/>
      <c r="BJ79" s="1280"/>
      <c r="BK79" s="1280"/>
      <c r="BL79" s="1280"/>
      <c r="BM79" s="1280"/>
      <c r="BN79" s="1280"/>
      <c r="BO79" s="1280"/>
      <c r="BP79" s="1277">
        <v>9.8000000000000007</v>
      </c>
      <c r="BQ79" s="1277"/>
      <c r="BR79" s="1277"/>
      <c r="BS79" s="1277"/>
      <c r="BT79" s="1277"/>
      <c r="BU79" s="1277"/>
      <c r="BV79" s="1277"/>
      <c r="BW79" s="1277"/>
      <c r="BX79" s="1277">
        <v>9.1</v>
      </c>
      <c r="BY79" s="1277"/>
      <c r="BZ79" s="1277"/>
      <c r="CA79" s="1277"/>
      <c r="CB79" s="1277"/>
      <c r="CC79" s="1277"/>
      <c r="CD79" s="1277"/>
      <c r="CE79" s="1277"/>
      <c r="CF79" s="1277">
        <v>8.6</v>
      </c>
      <c r="CG79" s="1277"/>
      <c r="CH79" s="1277"/>
      <c r="CI79" s="1277"/>
      <c r="CJ79" s="1277"/>
      <c r="CK79" s="1277"/>
      <c r="CL79" s="1277"/>
      <c r="CM79" s="1277"/>
      <c r="CN79" s="1277">
        <v>8.5</v>
      </c>
      <c r="CO79" s="1277"/>
      <c r="CP79" s="1277"/>
      <c r="CQ79" s="1277"/>
      <c r="CR79" s="1277"/>
      <c r="CS79" s="1277"/>
      <c r="CT79" s="1277"/>
      <c r="CU79" s="1277"/>
      <c r="CV79" s="1277">
        <v>8.5</v>
      </c>
      <c r="CW79" s="1277"/>
      <c r="CX79" s="1277"/>
      <c r="CY79" s="1277"/>
      <c r="CZ79" s="1277"/>
      <c r="DA79" s="1277"/>
      <c r="DB79" s="1277"/>
      <c r="DC79" s="1277"/>
    </row>
    <row r="80" spans="2:107" x14ac:dyDescent="0.15">
      <c r="B80" s="374"/>
      <c r="G80" s="1275"/>
      <c r="H80" s="1275"/>
      <c r="I80" s="1278"/>
      <c r="J80" s="1278"/>
      <c r="K80" s="1279"/>
      <c r="L80" s="1279"/>
      <c r="M80" s="1279"/>
      <c r="N80" s="1279"/>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6y6qRBX6EZD+BD6p9MIeVRF2YiQOrKtktktQcZG0WJhno9Nikw+KdFUtsTPkT2pgi6Bf5NZ+5x1ZzLiWfolvPQ==" saltValue="TDVnabP73aiNUKPzN0dsHw=="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35"/>
  <sheetViews>
    <sheetView showGridLines="0" zoomScale="70" zoomScaleNormal="7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602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QU+SlinmUvLwfssDCYL2AuYpPv5zL6jI4qzgQNxi/pQ1iE1P9eubPjh3hlnP2vyeQ7y3t1kcRGUZPapB0RddZA==" saltValue="Pi9E1ewAEoNIrM3QYRR4h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35"/>
  <sheetViews>
    <sheetView showGridLines="0" zoomScale="80" zoomScaleNormal="8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603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8Z8wHJkE4RXDs1nAolJHKRCZFI0hyOHZhk1QRAYUdyHjlnuQxbJlMZu6P79KSTN5mteU0DEW7kZK4Z3VNye/2w==" saltValue="1F7o3r9xTdEZPEs0pSMqV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552</v>
      </c>
      <c r="G2" s="136"/>
      <c r="H2" s="137"/>
    </row>
    <row r="3" spans="1:8" x14ac:dyDescent="0.15">
      <c r="A3" s="133" t="s">
        <v>545</v>
      </c>
      <c r="B3" s="138"/>
      <c r="C3" s="139"/>
      <c r="D3" s="140">
        <v>124133</v>
      </c>
      <c r="E3" s="141"/>
      <c r="F3" s="142">
        <v>174587</v>
      </c>
      <c r="G3" s="143"/>
      <c r="H3" s="144"/>
    </row>
    <row r="4" spans="1:8" x14ac:dyDescent="0.15">
      <c r="A4" s="145"/>
      <c r="B4" s="146"/>
      <c r="C4" s="147"/>
      <c r="D4" s="148">
        <v>81173</v>
      </c>
      <c r="E4" s="149"/>
      <c r="F4" s="150">
        <v>79695</v>
      </c>
      <c r="G4" s="151"/>
      <c r="H4" s="152"/>
    </row>
    <row r="5" spans="1:8" x14ac:dyDescent="0.15">
      <c r="A5" s="133" t="s">
        <v>547</v>
      </c>
      <c r="B5" s="138"/>
      <c r="C5" s="139"/>
      <c r="D5" s="140">
        <v>77652</v>
      </c>
      <c r="E5" s="141"/>
      <c r="F5" s="142">
        <v>175675</v>
      </c>
      <c r="G5" s="143"/>
      <c r="H5" s="144"/>
    </row>
    <row r="6" spans="1:8" x14ac:dyDescent="0.15">
      <c r="A6" s="145"/>
      <c r="B6" s="146"/>
      <c r="C6" s="147"/>
      <c r="D6" s="148">
        <v>47990</v>
      </c>
      <c r="E6" s="149"/>
      <c r="F6" s="150">
        <v>87698</v>
      </c>
      <c r="G6" s="151"/>
      <c r="H6" s="152"/>
    </row>
    <row r="7" spans="1:8" x14ac:dyDescent="0.15">
      <c r="A7" s="133" t="s">
        <v>548</v>
      </c>
      <c r="B7" s="138"/>
      <c r="C7" s="139"/>
      <c r="D7" s="140">
        <v>52662</v>
      </c>
      <c r="E7" s="141"/>
      <c r="F7" s="142">
        <v>162193</v>
      </c>
      <c r="G7" s="143"/>
      <c r="H7" s="144"/>
    </row>
    <row r="8" spans="1:8" x14ac:dyDescent="0.15">
      <c r="A8" s="145"/>
      <c r="B8" s="146"/>
      <c r="C8" s="147"/>
      <c r="D8" s="148">
        <v>35781</v>
      </c>
      <c r="E8" s="149"/>
      <c r="F8" s="150">
        <v>79985</v>
      </c>
      <c r="G8" s="151"/>
      <c r="H8" s="152"/>
    </row>
    <row r="9" spans="1:8" x14ac:dyDescent="0.15">
      <c r="A9" s="133" t="s">
        <v>549</v>
      </c>
      <c r="B9" s="138"/>
      <c r="C9" s="139"/>
      <c r="D9" s="140">
        <v>87001</v>
      </c>
      <c r="E9" s="141"/>
      <c r="F9" s="142">
        <v>168868</v>
      </c>
      <c r="G9" s="143"/>
      <c r="H9" s="144"/>
    </row>
    <row r="10" spans="1:8" x14ac:dyDescent="0.15">
      <c r="A10" s="145"/>
      <c r="B10" s="146"/>
      <c r="C10" s="147"/>
      <c r="D10" s="148">
        <v>63545</v>
      </c>
      <c r="E10" s="149"/>
      <c r="F10" s="150">
        <v>79360</v>
      </c>
      <c r="G10" s="151"/>
      <c r="H10" s="152"/>
    </row>
    <row r="11" spans="1:8" x14ac:dyDescent="0.15">
      <c r="A11" s="133" t="s">
        <v>550</v>
      </c>
      <c r="B11" s="138"/>
      <c r="C11" s="139"/>
      <c r="D11" s="140">
        <v>123146</v>
      </c>
      <c r="E11" s="141"/>
      <c r="F11" s="142">
        <v>202870</v>
      </c>
      <c r="G11" s="143"/>
      <c r="H11" s="144"/>
    </row>
    <row r="12" spans="1:8" x14ac:dyDescent="0.15">
      <c r="A12" s="145"/>
      <c r="B12" s="146"/>
      <c r="C12" s="153"/>
      <c r="D12" s="148">
        <v>62531</v>
      </c>
      <c r="E12" s="149"/>
      <c r="F12" s="150">
        <v>79735</v>
      </c>
      <c r="G12" s="151"/>
      <c r="H12" s="152"/>
    </row>
    <row r="13" spans="1:8" x14ac:dyDescent="0.15">
      <c r="A13" s="133"/>
      <c r="B13" s="138"/>
      <c r="C13" s="154"/>
      <c r="D13" s="155">
        <v>92919</v>
      </c>
      <c r="E13" s="156"/>
      <c r="F13" s="157">
        <v>176839</v>
      </c>
      <c r="G13" s="158"/>
      <c r="H13" s="144"/>
    </row>
    <row r="14" spans="1:8" x14ac:dyDescent="0.15">
      <c r="A14" s="145"/>
      <c r="B14" s="146"/>
      <c r="C14" s="147"/>
      <c r="D14" s="148">
        <v>58204</v>
      </c>
      <c r="E14" s="149"/>
      <c r="F14" s="150">
        <v>81295</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8.2899999999999991</v>
      </c>
      <c r="C19" s="159">
        <f>ROUND(VALUE(SUBSTITUTE(実質収支比率等に係る経年分析!G$48,"▲","-")),2)</f>
        <v>7.65</v>
      </c>
      <c r="D19" s="159">
        <f>ROUND(VALUE(SUBSTITUTE(実質収支比率等に係る経年分析!H$48,"▲","-")),2)</f>
        <v>3.24</v>
      </c>
      <c r="E19" s="159">
        <f>ROUND(VALUE(SUBSTITUTE(実質収支比率等に係る経年分析!I$48,"▲","-")),2)</f>
        <v>4.71</v>
      </c>
      <c r="F19" s="159">
        <f>ROUND(VALUE(SUBSTITUTE(実質収支比率等に係る経年分析!J$48,"▲","-")),2)</f>
        <v>3.85</v>
      </c>
    </row>
    <row r="20" spans="1:11" x14ac:dyDescent="0.15">
      <c r="A20" s="159" t="s">
        <v>49</v>
      </c>
      <c r="B20" s="159">
        <f>ROUND(VALUE(SUBSTITUTE(実質収支比率等に係る経年分析!F$47,"▲","-")),2)</f>
        <v>36.42</v>
      </c>
      <c r="C20" s="159">
        <f>ROUND(VALUE(SUBSTITUTE(実質収支比率等に係る経年分析!G$47,"▲","-")),2)</f>
        <v>42.24</v>
      </c>
      <c r="D20" s="159">
        <f>ROUND(VALUE(SUBSTITUTE(実質収支比率等に係る経年分析!H$47,"▲","-")),2)</f>
        <v>41.33</v>
      </c>
      <c r="E20" s="159">
        <f>ROUND(VALUE(SUBSTITUTE(実質収支比率等に係る経年分析!I$47,"▲","-")),2)</f>
        <v>43.89</v>
      </c>
      <c r="F20" s="159">
        <f>ROUND(VALUE(SUBSTITUTE(実質収支比率等に係る経年分析!J$47,"▲","-")),2)</f>
        <v>46.94</v>
      </c>
    </row>
    <row r="21" spans="1:11" x14ac:dyDescent="0.15">
      <c r="A21" s="159" t="s">
        <v>50</v>
      </c>
      <c r="B21" s="159">
        <f>IF(ISNUMBER(VALUE(SUBSTITUTE(実質収支比率等に係る経年分析!F$49,"▲","-"))),ROUND(VALUE(SUBSTITUTE(実質収支比率等に係る経年分析!F$49,"▲","-")),2),NA())</f>
        <v>4.99</v>
      </c>
      <c r="C21" s="159">
        <f>IF(ISNUMBER(VALUE(SUBSTITUTE(実質収支比率等に係る経年分析!G$49,"▲","-"))),ROUND(VALUE(SUBSTITUTE(実質収支比率等に係る経年分析!G$49,"▲","-")),2),NA())</f>
        <v>-0.94</v>
      </c>
      <c r="D21" s="159">
        <f>IF(ISNUMBER(VALUE(SUBSTITUTE(実質収支比率等に係る経年分析!H$49,"▲","-"))),ROUND(VALUE(SUBSTITUTE(実質収支比率等に係る経年分析!H$49,"▲","-")),2),NA())</f>
        <v>-5.18</v>
      </c>
      <c r="E21" s="159">
        <f>IF(ISNUMBER(VALUE(SUBSTITUTE(実質収支比率等に係る経年分析!I$49,"▲","-"))),ROUND(VALUE(SUBSTITUTE(実質収支比率等に係る経年分析!I$49,"▲","-")),2),NA())</f>
        <v>1.44</v>
      </c>
      <c r="F21" s="159">
        <f>IF(ISNUMBER(VALUE(SUBSTITUTE(実質収支比率等に係る経年分析!J$49,"▲","-"))),ROUND(VALUE(SUBSTITUTE(実質収支比率等に係る経年分析!J$49,"▲","-")),2),NA())</f>
        <v>-0.9</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山林特別会計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0.21</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0.2</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0.16</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7.0000000000000007E-2</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x14ac:dyDescent="0.15">
      <c r="A30" s="160" t="str">
        <f>IF(連結実質赤字比率に係る赤字・黒字の構成分析!C$40="",NA(),連結実質赤字比率に係る赤字・黒字の構成分析!C$40)</f>
        <v>後期高齢者医療事業</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0.12</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0.04</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0.05</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0.05</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0.06</v>
      </c>
    </row>
    <row r="31" spans="1:11" x14ac:dyDescent="0.15">
      <c r="A31" s="160" t="str">
        <f>IF(連結実質赤字比率に係る赤字・黒字の構成分析!C$39="",NA(),連結実質赤字比率に係る赤字・黒字の構成分析!C$39)</f>
        <v>漁業集落排水特別会計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0.21</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0.28999999999999998</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0.12</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0.37</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0.1</v>
      </c>
    </row>
    <row r="32" spans="1:11" x14ac:dyDescent="0.15">
      <c r="A32" s="160" t="str">
        <f>IF(連結実質赤字比率に係る赤字・黒字の構成分析!C$38="",NA(),連結実質赤字比率に係る赤字・黒字の構成分析!C$38)</f>
        <v>簡易水道特別会計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0.17</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0.19</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0.27</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0.33</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0.2</v>
      </c>
    </row>
    <row r="33" spans="1:16" x14ac:dyDescent="0.15">
      <c r="A33" s="160" t="str">
        <f>IF(連結実質赤字比率に係る赤字・黒字の構成分析!C$37="",NA(),連結実質赤字比率に係る赤字・黒字の構成分析!C$37)</f>
        <v>国民健康保険事業</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2.2999999999999998</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2.59</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3.07</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3.66</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3.03</v>
      </c>
    </row>
    <row r="34" spans="1:16" x14ac:dyDescent="0.15">
      <c r="A34" s="160" t="str">
        <f>IF(連結実質赤字比率に係る赤字・黒字の構成分析!C$36="",NA(),連結実質赤字比率に係る赤字・黒字の構成分析!C$36)</f>
        <v>一般会計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8.07</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7.44</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3.08</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4.63</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3.85</v>
      </c>
    </row>
    <row r="35" spans="1:16" x14ac:dyDescent="0.15">
      <c r="A35" s="160" t="str">
        <f>IF(連結実質赤字比率に係る赤字・黒字の構成分析!C$35="",NA(),連結実質赤字比率に係る赤字・黒字の構成分析!C$35)</f>
        <v>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3.78</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4.33</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3.99</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3.95</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4.41</v>
      </c>
    </row>
    <row r="36" spans="1:16" x14ac:dyDescent="0.15">
      <c r="A36" s="160" t="str">
        <f>IF(連結実質赤字比率に係る赤字・黒字の構成分析!C$34="",NA(),連結実質赤字比率に係る赤字・黒字の構成分析!C$34)</f>
        <v>町立太良病院事業会計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22.75</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29.22</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28.26</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33.729999999999997</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38.08</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458</v>
      </c>
      <c r="E42" s="161"/>
      <c r="F42" s="161"/>
      <c r="G42" s="161">
        <f>'実質公債費比率（分子）の構造'!L$52</f>
        <v>476</v>
      </c>
      <c r="H42" s="161"/>
      <c r="I42" s="161"/>
      <c r="J42" s="161">
        <f>'実質公債費比率（分子）の構造'!M$52</f>
        <v>479</v>
      </c>
      <c r="K42" s="161"/>
      <c r="L42" s="161"/>
      <c r="M42" s="161">
        <f>'実質公債費比率（分子）の構造'!N$52</f>
        <v>471</v>
      </c>
      <c r="N42" s="161"/>
      <c r="O42" s="161"/>
      <c r="P42" s="161">
        <f>'実質公債費比率（分子）の構造'!O$52</f>
        <v>480</v>
      </c>
    </row>
    <row r="43" spans="1:16" x14ac:dyDescent="0.15">
      <c r="A43" s="161" t="s">
        <v>58</v>
      </c>
      <c r="B43" s="161" t="str">
        <f>'実質公債費比率（分子）の構造'!K$51</f>
        <v>-</v>
      </c>
      <c r="C43" s="161"/>
      <c r="D43" s="161"/>
      <c r="E43" s="161">
        <f>'実質公債費比率（分子）の構造'!L$51</f>
        <v>0</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f>'実質公債費比率（分子）の構造'!K$50</f>
        <v>2</v>
      </c>
      <c r="C44" s="161"/>
      <c r="D44" s="161"/>
      <c r="E44" s="161">
        <f>'実質公債費比率（分子）の構造'!L$50</f>
        <v>1</v>
      </c>
      <c r="F44" s="161"/>
      <c r="G44" s="161"/>
      <c r="H44" s="161">
        <f>'実質公債費比率（分子）の構造'!M$50</f>
        <v>1</v>
      </c>
      <c r="I44" s="161"/>
      <c r="J44" s="161"/>
      <c r="K44" s="161">
        <f>'実質公債費比率（分子）の構造'!N$50</f>
        <v>0</v>
      </c>
      <c r="L44" s="161"/>
      <c r="M44" s="161"/>
      <c r="N44" s="161">
        <f>'実質公債費比率（分子）の構造'!O$50</f>
        <v>0</v>
      </c>
      <c r="O44" s="161"/>
      <c r="P44" s="161"/>
    </row>
    <row r="45" spans="1:16" x14ac:dyDescent="0.15">
      <c r="A45" s="161" t="s">
        <v>60</v>
      </c>
      <c r="B45" s="161">
        <f>'実質公債費比率（分子）の構造'!K$49</f>
        <v>6</v>
      </c>
      <c r="C45" s="161"/>
      <c r="D45" s="161"/>
      <c r="E45" s="161">
        <f>'実質公債費比率（分子）の構造'!L$49</f>
        <v>4</v>
      </c>
      <c r="F45" s="161"/>
      <c r="G45" s="161"/>
      <c r="H45" s="161">
        <f>'実質公債費比率（分子）の構造'!M$49</f>
        <v>4</v>
      </c>
      <c r="I45" s="161"/>
      <c r="J45" s="161"/>
      <c r="K45" s="161">
        <f>'実質公債費比率（分子）の構造'!N$49</f>
        <v>10</v>
      </c>
      <c r="L45" s="161"/>
      <c r="M45" s="161"/>
      <c r="N45" s="161">
        <f>'実質公債費比率（分子）の構造'!O$49</f>
        <v>24</v>
      </c>
      <c r="O45" s="161"/>
      <c r="P45" s="161"/>
    </row>
    <row r="46" spans="1:16" x14ac:dyDescent="0.15">
      <c r="A46" s="161" t="s">
        <v>61</v>
      </c>
      <c r="B46" s="161">
        <f>'実質公債費比率（分子）の構造'!K$48</f>
        <v>106</v>
      </c>
      <c r="C46" s="161"/>
      <c r="D46" s="161"/>
      <c r="E46" s="161">
        <f>'実質公債費比率（分子）の構造'!L$48</f>
        <v>106</v>
      </c>
      <c r="F46" s="161"/>
      <c r="G46" s="161"/>
      <c r="H46" s="161">
        <f>'実質公債費比率（分子）の構造'!M$48</f>
        <v>106</v>
      </c>
      <c r="I46" s="161"/>
      <c r="J46" s="161"/>
      <c r="K46" s="161">
        <f>'実質公債費比率（分子）の構造'!N$48</f>
        <v>86</v>
      </c>
      <c r="L46" s="161"/>
      <c r="M46" s="161"/>
      <c r="N46" s="161">
        <f>'実質公債費比率（分子）の構造'!O$48</f>
        <v>85</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525</v>
      </c>
      <c r="C49" s="161"/>
      <c r="D49" s="161"/>
      <c r="E49" s="161">
        <f>'実質公債費比率（分子）の構造'!L$45</f>
        <v>499</v>
      </c>
      <c r="F49" s="161"/>
      <c r="G49" s="161"/>
      <c r="H49" s="161">
        <f>'実質公債費比率（分子）の構造'!M$45</f>
        <v>467</v>
      </c>
      <c r="I49" s="161"/>
      <c r="J49" s="161"/>
      <c r="K49" s="161">
        <f>'実質公債費比率（分子）の構造'!N$45</f>
        <v>465</v>
      </c>
      <c r="L49" s="161"/>
      <c r="M49" s="161"/>
      <c r="N49" s="161">
        <f>'実質公債費比率（分子）の構造'!O$45</f>
        <v>481</v>
      </c>
      <c r="O49" s="161"/>
      <c r="P49" s="161"/>
    </row>
    <row r="50" spans="1:16" x14ac:dyDescent="0.15">
      <c r="A50" s="161" t="s">
        <v>65</v>
      </c>
      <c r="B50" s="161" t="e">
        <f>NA()</f>
        <v>#N/A</v>
      </c>
      <c r="C50" s="161">
        <f>IF(ISNUMBER('実質公債費比率（分子）の構造'!K$53),'実質公債費比率（分子）の構造'!K$53,NA())</f>
        <v>181</v>
      </c>
      <c r="D50" s="161" t="e">
        <f>NA()</f>
        <v>#N/A</v>
      </c>
      <c r="E50" s="161" t="e">
        <f>NA()</f>
        <v>#N/A</v>
      </c>
      <c r="F50" s="161">
        <f>IF(ISNUMBER('実質公債費比率（分子）の構造'!L$53),'実質公債費比率（分子）の構造'!L$53,NA())</f>
        <v>134</v>
      </c>
      <c r="G50" s="161" t="e">
        <f>NA()</f>
        <v>#N/A</v>
      </c>
      <c r="H50" s="161" t="e">
        <f>NA()</f>
        <v>#N/A</v>
      </c>
      <c r="I50" s="161">
        <f>IF(ISNUMBER('実質公債費比率（分子）の構造'!M$53),'実質公債費比率（分子）の構造'!M$53,NA())</f>
        <v>99</v>
      </c>
      <c r="J50" s="161" t="e">
        <f>NA()</f>
        <v>#N/A</v>
      </c>
      <c r="K50" s="161" t="e">
        <f>NA()</f>
        <v>#N/A</v>
      </c>
      <c r="L50" s="161">
        <f>IF(ISNUMBER('実質公債費比率（分子）の構造'!N$53),'実質公債費比率（分子）の構造'!N$53,NA())</f>
        <v>90</v>
      </c>
      <c r="M50" s="161" t="e">
        <f>NA()</f>
        <v>#N/A</v>
      </c>
      <c r="N50" s="161" t="e">
        <f>NA()</f>
        <v>#N/A</v>
      </c>
      <c r="O50" s="161">
        <f>IF(ISNUMBER('実質公債費比率（分子）の構造'!O$53),'実質公債費比率（分子）の構造'!O$53,NA())</f>
        <v>110</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4856</v>
      </c>
      <c r="E56" s="160"/>
      <c r="F56" s="160"/>
      <c r="G56" s="160">
        <f>'将来負担比率（分子）の構造'!J$52</f>
        <v>4936</v>
      </c>
      <c r="H56" s="160"/>
      <c r="I56" s="160"/>
      <c r="J56" s="160">
        <f>'将来負担比率（分子）の構造'!K$52</f>
        <v>4756</v>
      </c>
      <c r="K56" s="160"/>
      <c r="L56" s="160"/>
      <c r="M56" s="160">
        <f>'将来負担比率（分子）の構造'!L$52</f>
        <v>4780</v>
      </c>
      <c r="N56" s="160"/>
      <c r="O56" s="160"/>
      <c r="P56" s="160">
        <f>'将来負担比率（分子）の構造'!M$52</f>
        <v>4777</v>
      </c>
    </row>
    <row r="57" spans="1:16" x14ac:dyDescent="0.15">
      <c r="A57" s="160" t="s">
        <v>36</v>
      </c>
      <c r="B57" s="160"/>
      <c r="C57" s="160"/>
      <c r="D57" s="160">
        <f>'将来負担比率（分子）の構造'!I$51</f>
        <v>25</v>
      </c>
      <c r="E57" s="160"/>
      <c r="F57" s="160"/>
      <c r="G57" s="160">
        <f>'将来負担比率（分子）の構造'!J$51</f>
        <v>20</v>
      </c>
      <c r="H57" s="160"/>
      <c r="I57" s="160"/>
      <c r="J57" s="160">
        <f>'将来負担比率（分子）の構造'!K$51</f>
        <v>16</v>
      </c>
      <c r="K57" s="160"/>
      <c r="L57" s="160"/>
      <c r="M57" s="160">
        <f>'将来負担比率（分子）の構造'!L$51</f>
        <v>13</v>
      </c>
      <c r="N57" s="160"/>
      <c r="O57" s="160"/>
      <c r="P57" s="160">
        <f>'将来負担比率（分子）の構造'!M$51</f>
        <v>9</v>
      </c>
    </row>
    <row r="58" spans="1:16" x14ac:dyDescent="0.15">
      <c r="A58" s="160" t="s">
        <v>35</v>
      </c>
      <c r="B58" s="160"/>
      <c r="C58" s="160"/>
      <c r="D58" s="160">
        <f>'将来負担比率（分子）の構造'!I$50</f>
        <v>5630</v>
      </c>
      <c r="E58" s="160"/>
      <c r="F58" s="160"/>
      <c r="G58" s="160">
        <f>'将来負担比率（分子）の構造'!J$50</f>
        <v>5811</v>
      </c>
      <c r="H58" s="160"/>
      <c r="I58" s="160"/>
      <c r="J58" s="160">
        <f>'将来負担比率（分子）の構造'!K$50</f>
        <v>6091</v>
      </c>
      <c r="K58" s="160"/>
      <c r="L58" s="160"/>
      <c r="M58" s="160">
        <f>'将来負担比率（分子）の構造'!L$50</f>
        <v>6306</v>
      </c>
      <c r="N58" s="160"/>
      <c r="O58" s="160"/>
      <c r="P58" s="160">
        <f>'将来負担比率（分子）の構造'!M$50</f>
        <v>6660</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716</v>
      </c>
      <c r="C62" s="160"/>
      <c r="D62" s="160"/>
      <c r="E62" s="160">
        <f>'将来負担比率（分子）の構造'!J$45</f>
        <v>605</v>
      </c>
      <c r="F62" s="160"/>
      <c r="G62" s="160"/>
      <c r="H62" s="160">
        <f>'将来負担比率（分子）の構造'!K$45</f>
        <v>621</v>
      </c>
      <c r="I62" s="160"/>
      <c r="J62" s="160"/>
      <c r="K62" s="160">
        <f>'将来負担比率（分子）の構造'!L$45</f>
        <v>563</v>
      </c>
      <c r="L62" s="160"/>
      <c r="M62" s="160"/>
      <c r="N62" s="160">
        <f>'将来負担比率（分子）の構造'!M$45</f>
        <v>551</v>
      </c>
      <c r="O62" s="160"/>
      <c r="P62" s="160"/>
    </row>
    <row r="63" spans="1:16" x14ac:dyDescent="0.15">
      <c r="A63" s="160" t="s">
        <v>28</v>
      </c>
      <c r="B63" s="160">
        <f>'将来負担比率（分子）の構造'!I$44</f>
        <v>170</v>
      </c>
      <c r="C63" s="160"/>
      <c r="D63" s="160"/>
      <c r="E63" s="160">
        <f>'将来負担比率（分子）の構造'!J$44</f>
        <v>436</v>
      </c>
      <c r="F63" s="160"/>
      <c r="G63" s="160"/>
      <c r="H63" s="160">
        <f>'将来負担比率（分子）の構造'!K$44</f>
        <v>677</v>
      </c>
      <c r="I63" s="160"/>
      <c r="J63" s="160"/>
      <c r="K63" s="160">
        <f>'将来負担比率（分子）の構造'!L$44</f>
        <v>638</v>
      </c>
      <c r="L63" s="160"/>
      <c r="M63" s="160"/>
      <c r="N63" s="160">
        <f>'将来負担比率（分子）の構造'!M$44</f>
        <v>617</v>
      </c>
      <c r="O63" s="160"/>
      <c r="P63" s="160"/>
    </row>
    <row r="64" spans="1:16" x14ac:dyDescent="0.15">
      <c r="A64" s="160" t="s">
        <v>27</v>
      </c>
      <c r="B64" s="160">
        <f>'将来負担比率（分子）の構造'!I$43</f>
        <v>1360</v>
      </c>
      <c r="C64" s="160"/>
      <c r="D64" s="160"/>
      <c r="E64" s="160">
        <f>'将来負担比率（分子）の構造'!J$43</f>
        <v>1285</v>
      </c>
      <c r="F64" s="160"/>
      <c r="G64" s="160"/>
      <c r="H64" s="160">
        <f>'将来負担比率（分子）の構造'!K$43</f>
        <v>1209</v>
      </c>
      <c r="I64" s="160"/>
      <c r="J64" s="160"/>
      <c r="K64" s="160">
        <f>'将来負担比率（分子）の構造'!L$43</f>
        <v>1149</v>
      </c>
      <c r="L64" s="160"/>
      <c r="M64" s="160"/>
      <c r="N64" s="160">
        <f>'将来負担比率（分子）の構造'!M$43</f>
        <v>1089</v>
      </c>
      <c r="O64" s="160"/>
      <c r="P64" s="160"/>
    </row>
    <row r="65" spans="1:16" x14ac:dyDescent="0.15">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x14ac:dyDescent="0.15">
      <c r="A66" s="160" t="s">
        <v>25</v>
      </c>
      <c r="B66" s="160">
        <f>'将来負担比率（分子）の構造'!I$41</f>
        <v>4769</v>
      </c>
      <c r="C66" s="160"/>
      <c r="D66" s="160"/>
      <c r="E66" s="160">
        <f>'将来負担比率（分子）の構造'!J$41</f>
        <v>4656</v>
      </c>
      <c r="F66" s="160"/>
      <c r="G66" s="160"/>
      <c r="H66" s="160">
        <f>'将来負担比率（分子）の構造'!K$41</f>
        <v>4528</v>
      </c>
      <c r="I66" s="160"/>
      <c r="J66" s="160"/>
      <c r="K66" s="160">
        <f>'将来負担比率（分子）の構造'!L$41</f>
        <v>4591</v>
      </c>
      <c r="L66" s="160"/>
      <c r="M66" s="160"/>
      <c r="N66" s="160">
        <f>'将来負担比率（分子）の構造'!M$41</f>
        <v>4736</v>
      </c>
      <c r="O66" s="160"/>
      <c r="P66" s="160"/>
    </row>
    <row r="67" spans="1:16" x14ac:dyDescent="0.15">
      <c r="A67" s="160" t="s">
        <v>69</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1390</v>
      </c>
      <c r="C72" s="164">
        <f>基金残高に係る経年分析!G55</f>
        <v>1443</v>
      </c>
      <c r="D72" s="164">
        <f>基金残高に係る経年分析!H55</f>
        <v>1521</v>
      </c>
    </row>
    <row r="73" spans="1:16" x14ac:dyDescent="0.15">
      <c r="A73" s="163" t="s">
        <v>72</v>
      </c>
      <c r="B73" s="164">
        <f>基金残高に係る経年分析!F56</f>
        <v>1622</v>
      </c>
      <c r="C73" s="164">
        <f>基金残高に係る経年分析!G56</f>
        <v>1623</v>
      </c>
      <c r="D73" s="164">
        <f>基金残高に係る経年分析!H56</f>
        <v>1623</v>
      </c>
    </row>
    <row r="74" spans="1:16" x14ac:dyDescent="0.15">
      <c r="A74" s="163" t="s">
        <v>73</v>
      </c>
      <c r="B74" s="164">
        <f>基金残高に係る経年分析!F57</f>
        <v>2888</v>
      </c>
      <c r="C74" s="164">
        <f>基金残高に係る経年分析!G57</f>
        <v>3031</v>
      </c>
      <c r="D74" s="164">
        <f>基金残高に係る経年分析!H57</f>
        <v>3287</v>
      </c>
    </row>
  </sheetData>
  <sheetProtection algorithmName="SHA-512" hashValue="hEhQoWcdoaHFvKK/R+vB2RlN66N0R93jRWpKexqL7mB3Xb0sLwRkkpMSIpVsuP7MoJCuojavTlx/Uqig0unaWA==" saltValue="wKBrMCmTA8n3mv1JaLVpj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207</v>
      </c>
      <c r="DI1" s="636"/>
      <c r="DJ1" s="636"/>
      <c r="DK1" s="636"/>
      <c r="DL1" s="636"/>
      <c r="DM1" s="636"/>
      <c r="DN1" s="637"/>
      <c r="DO1" s="205"/>
      <c r="DP1" s="635" t="s">
        <v>208</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15">
      <c r="B2" s="206" t="s">
        <v>209</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38" t="s">
        <v>210</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211</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212</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15">
      <c r="B4" s="638" t="s">
        <v>1</v>
      </c>
      <c r="C4" s="639"/>
      <c r="D4" s="639"/>
      <c r="E4" s="639"/>
      <c r="F4" s="639"/>
      <c r="G4" s="639"/>
      <c r="H4" s="639"/>
      <c r="I4" s="639"/>
      <c r="J4" s="639"/>
      <c r="K4" s="639"/>
      <c r="L4" s="639"/>
      <c r="M4" s="639"/>
      <c r="N4" s="639"/>
      <c r="O4" s="639"/>
      <c r="P4" s="639"/>
      <c r="Q4" s="640"/>
      <c r="R4" s="638" t="s">
        <v>213</v>
      </c>
      <c r="S4" s="639"/>
      <c r="T4" s="639"/>
      <c r="U4" s="639"/>
      <c r="V4" s="639"/>
      <c r="W4" s="639"/>
      <c r="X4" s="639"/>
      <c r="Y4" s="640"/>
      <c r="Z4" s="638" t="s">
        <v>214</v>
      </c>
      <c r="AA4" s="639"/>
      <c r="AB4" s="639"/>
      <c r="AC4" s="640"/>
      <c r="AD4" s="638" t="s">
        <v>215</v>
      </c>
      <c r="AE4" s="639"/>
      <c r="AF4" s="639"/>
      <c r="AG4" s="639"/>
      <c r="AH4" s="639"/>
      <c r="AI4" s="639"/>
      <c r="AJ4" s="639"/>
      <c r="AK4" s="640"/>
      <c r="AL4" s="638" t="s">
        <v>214</v>
      </c>
      <c r="AM4" s="639"/>
      <c r="AN4" s="639"/>
      <c r="AO4" s="640"/>
      <c r="AP4" s="644" t="s">
        <v>216</v>
      </c>
      <c r="AQ4" s="644"/>
      <c r="AR4" s="644"/>
      <c r="AS4" s="644"/>
      <c r="AT4" s="644"/>
      <c r="AU4" s="644"/>
      <c r="AV4" s="644"/>
      <c r="AW4" s="644"/>
      <c r="AX4" s="644"/>
      <c r="AY4" s="644"/>
      <c r="AZ4" s="644"/>
      <c r="BA4" s="644"/>
      <c r="BB4" s="644"/>
      <c r="BC4" s="644"/>
      <c r="BD4" s="644"/>
      <c r="BE4" s="644"/>
      <c r="BF4" s="644"/>
      <c r="BG4" s="644" t="s">
        <v>217</v>
      </c>
      <c r="BH4" s="644"/>
      <c r="BI4" s="644"/>
      <c r="BJ4" s="644"/>
      <c r="BK4" s="644"/>
      <c r="BL4" s="644"/>
      <c r="BM4" s="644"/>
      <c r="BN4" s="644"/>
      <c r="BO4" s="644" t="s">
        <v>214</v>
      </c>
      <c r="BP4" s="644"/>
      <c r="BQ4" s="644"/>
      <c r="BR4" s="644"/>
      <c r="BS4" s="644" t="s">
        <v>218</v>
      </c>
      <c r="BT4" s="644"/>
      <c r="BU4" s="644"/>
      <c r="BV4" s="644"/>
      <c r="BW4" s="644"/>
      <c r="BX4" s="644"/>
      <c r="BY4" s="644"/>
      <c r="BZ4" s="644"/>
      <c r="CA4" s="644"/>
      <c r="CB4" s="644"/>
      <c r="CD4" s="641" t="s">
        <v>219</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15">
      <c r="B5" s="645" t="s">
        <v>220</v>
      </c>
      <c r="C5" s="646"/>
      <c r="D5" s="646"/>
      <c r="E5" s="646"/>
      <c r="F5" s="646"/>
      <c r="G5" s="646"/>
      <c r="H5" s="646"/>
      <c r="I5" s="646"/>
      <c r="J5" s="646"/>
      <c r="K5" s="646"/>
      <c r="L5" s="646"/>
      <c r="M5" s="646"/>
      <c r="N5" s="646"/>
      <c r="O5" s="646"/>
      <c r="P5" s="646"/>
      <c r="Q5" s="647"/>
      <c r="R5" s="648">
        <v>744743</v>
      </c>
      <c r="S5" s="649"/>
      <c r="T5" s="649"/>
      <c r="U5" s="649"/>
      <c r="V5" s="649"/>
      <c r="W5" s="649"/>
      <c r="X5" s="649"/>
      <c r="Y5" s="650"/>
      <c r="Z5" s="651">
        <v>10.5</v>
      </c>
      <c r="AA5" s="651"/>
      <c r="AB5" s="651"/>
      <c r="AC5" s="651"/>
      <c r="AD5" s="652">
        <v>744743</v>
      </c>
      <c r="AE5" s="652"/>
      <c r="AF5" s="652"/>
      <c r="AG5" s="652"/>
      <c r="AH5" s="652"/>
      <c r="AI5" s="652"/>
      <c r="AJ5" s="652"/>
      <c r="AK5" s="652"/>
      <c r="AL5" s="653">
        <v>23.5</v>
      </c>
      <c r="AM5" s="654"/>
      <c r="AN5" s="654"/>
      <c r="AO5" s="655"/>
      <c r="AP5" s="645" t="s">
        <v>221</v>
      </c>
      <c r="AQ5" s="646"/>
      <c r="AR5" s="646"/>
      <c r="AS5" s="646"/>
      <c r="AT5" s="646"/>
      <c r="AU5" s="646"/>
      <c r="AV5" s="646"/>
      <c r="AW5" s="646"/>
      <c r="AX5" s="646"/>
      <c r="AY5" s="646"/>
      <c r="AZ5" s="646"/>
      <c r="BA5" s="646"/>
      <c r="BB5" s="646"/>
      <c r="BC5" s="646"/>
      <c r="BD5" s="646"/>
      <c r="BE5" s="646"/>
      <c r="BF5" s="647"/>
      <c r="BG5" s="659">
        <v>739030</v>
      </c>
      <c r="BH5" s="660"/>
      <c r="BI5" s="660"/>
      <c r="BJ5" s="660"/>
      <c r="BK5" s="660"/>
      <c r="BL5" s="660"/>
      <c r="BM5" s="660"/>
      <c r="BN5" s="661"/>
      <c r="BO5" s="662">
        <v>99.2</v>
      </c>
      <c r="BP5" s="662"/>
      <c r="BQ5" s="662"/>
      <c r="BR5" s="662"/>
      <c r="BS5" s="663">
        <v>3648</v>
      </c>
      <c r="BT5" s="663"/>
      <c r="BU5" s="663"/>
      <c r="BV5" s="663"/>
      <c r="BW5" s="663"/>
      <c r="BX5" s="663"/>
      <c r="BY5" s="663"/>
      <c r="BZ5" s="663"/>
      <c r="CA5" s="663"/>
      <c r="CB5" s="667"/>
      <c r="CD5" s="641" t="s">
        <v>216</v>
      </c>
      <c r="CE5" s="642"/>
      <c r="CF5" s="642"/>
      <c r="CG5" s="642"/>
      <c r="CH5" s="642"/>
      <c r="CI5" s="642"/>
      <c r="CJ5" s="642"/>
      <c r="CK5" s="642"/>
      <c r="CL5" s="642"/>
      <c r="CM5" s="642"/>
      <c r="CN5" s="642"/>
      <c r="CO5" s="642"/>
      <c r="CP5" s="642"/>
      <c r="CQ5" s="643"/>
      <c r="CR5" s="641" t="s">
        <v>222</v>
      </c>
      <c r="CS5" s="642"/>
      <c r="CT5" s="642"/>
      <c r="CU5" s="642"/>
      <c r="CV5" s="642"/>
      <c r="CW5" s="642"/>
      <c r="CX5" s="642"/>
      <c r="CY5" s="643"/>
      <c r="CZ5" s="641" t="s">
        <v>214</v>
      </c>
      <c r="DA5" s="642"/>
      <c r="DB5" s="642"/>
      <c r="DC5" s="643"/>
      <c r="DD5" s="641" t="s">
        <v>223</v>
      </c>
      <c r="DE5" s="642"/>
      <c r="DF5" s="642"/>
      <c r="DG5" s="642"/>
      <c r="DH5" s="642"/>
      <c r="DI5" s="642"/>
      <c r="DJ5" s="642"/>
      <c r="DK5" s="642"/>
      <c r="DL5" s="642"/>
      <c r="DM5" s="642"/>
      <c r="DN5" s="642"/>
      <c r="DO5" s="642"/>
      <c r="DP5" s="643"/>
      <c r="DQ5" s="641" t="s">
        <v>224</v>
      </c>
      <c r="DR5" s="642"/>
      <c r="DS5" s="642"/>
      <c r="DT5" s="642"/>
      <c r="DU5" s="642"/>
      <c r="DV5" s="642"/>
      <c r="DW5" s="642"/>
      <c r="DX5" s="642"/>
      <c r="DY5" s="642"/>
      <c r="DZ5" s="642"/>
      <c r="EA5" s="642"/>
      <c r="EB5" s="642"/>
      <c r="EC5" s="643"/>
    </row>
    <row r="6" spans="2:143" ht="11.25" customHeight="1" x14ac:dyDescent="0.15">
      <c r="B6" s="656" t="s">
        <v>225</v>
      </c>
      <c r="C6" s="657"/>
      <c r="D6" s="657"/>
      <c r="E6" s="657"/>
      <c r="F6" s="657"/>
      <c r="G6" s="657"/>
      <c r="H6" s="657"/>
      <c r="I6" s="657"/>
      <c r="J6" s="657"/>
      <c r="K6" s="657"/>
      <c r="L6" s="657"/>
      <c r="M6" s="657"/>
      <c r="N6" s="657"/>
      <c r="O6" s="657"/>
      <c r="P6" s="657"/>
      <c r="Q6" s="658"/>
      <c r="R6" s="659">
        <v>61292</v>
      </c>
      <c r="S6" s="660"/>
      <c r="T6" s="660"/>
      <c r="U6" s="660"/>
      <c r="V6" s="660"/>
      <c r="W6" s="660"/>
      <c r="X6" s="660"/>
      <c r="Y6" s="661"/>
      <c r="Z6" s="662">
        <v>0.9</v>
      </c>
      <c r="AA6" s="662"/>
      <c r="AB6" s="662"/>
      <c r="AC6" s="662"/>
      <c r="AD6" s="663">
        <v>61292</v>
      </c>
      <c r="AE6" s="663"/>
      <c r="AF6" s="663"/>
      <c r="AG6" s="663"/>
      <c r="AH6" s="663"/>
      <c r="AI6" s="663"/>
      <c r="AJ6" s="663"/>
      <c r="AK6" s="663"/>
      <c r="AL6" s="664">
        <v>1.9</v>
      </c>
      <c r="AM6" s="665"/>
      <c r="AN6" s="665"/>
      <c r="AO6" s="666"/>
      <c r="AP6" s="656" t="s">
        <v>226</v>
      </c>
      <c r="AQ6" s="657"/>
      <c r="AR6" s="657"/>
      <c r="AS6" s="657"/>
      <c r="AT6" s="657"/>
      <c r="AU6" s="657"/>
      <c r="AV6" s="657"/>
      <c r="AW6" s="657"/>
      <c r="AX6" s="657"/>
      <c r="AY6" s="657"/>
      <c r="AZ6" s="657"/>
      <c r="BA6" s="657"/>
      <c r="BB6" s="657"/>
      <c r="BC6" s="657"/>
      <c r="BD6" s="657"/>
      <c r="BE6" s="657"/>
      <c r="BF6" s="658"/>
      <c r="BG6" s="659">
        <v>739030</v>
      </c>
      <c r="BH6" s="660"/>
      <c r="BI6" s="660"/>
      <c r="BJ6" s="660"/>
      <c r="BK6" s="660"/>
      <c r="BL6" s="660"/>
      <c r="BM6" s="660"/>
      <c r="BN6" s="661"/>
      <c r="BO6" s="662">
        <v>99.2</v>
      </c>
      <c r="BP6" s="662"/>
      <c r="BQ6" s="662"/>
      <c r="BR6" s="662"/>
      <c r="BS6" s="663">
        <v>3648</v>
      </c>
      <c r="BT6" s="663"/>
      <c r="BU6" s="663"/>
      <c r="BV6" s="663"/>
      <c r="BW6" s="663"/>
      <c r="BX6" s="663"/>
      <c r="BY6" s="663"/>
      <c r="BZ6" s="663"/>
      <c r="CA6" s="663"/>
      <c r="CB6" s="667"/>
      <c r="CD6" s="670" t="s">
        <v>227</v>
      </c>
      <c r="CE6" s="671"/>
      <c r="CF6" s="671"/>
      <c r="CG6" s="671"/>
      <c r="CH6" s="671"/>
      <c r="CI6" s="671"/>
      <c r="CJ6" s="671"/>
      <c r="CK6" s="671"/>
      <c r="CL6" s="671"/>
      <c r="CM6" s="671"/>
      <c r="CN6" s="671"/>
      <c r="CO6" s="671"/>
      <c r="CP6" s="671"/>
      <c r="CQ6" s="672"/>
      <c r="CR6" s="659">
        <v>77759</v>
      </c>
      <c r="CS6" s="660"/>
      <c r="CT6" s="660"/>
      <c r="CU6" s="660"/>
      <c r="CV6" s="660"/>
      <c r="CW6" s="660"/>
      <c r="CX6" s="660"/>
      <c r="CY6" s="661"/>
      <c r="CZ6" s="653">
        <v>1.1000000000000001</v>
      </c>
      <c r="DA6" s="654"/>
      <c r="DB6" s="654"/>
      <c r="DC6" s="673"/>
      <c r="DD6" s="668">
        <v>408</v>
      </c>
      <c r="DE6" s="660"/>
      <c r="DF6" s="660"/>
      <c r="DG6" s="660"/>
      <c r="DH6" s="660"/>
      <c r="DI6" s="660"/>
      <c r="DJ6" s="660"/>
      <c r="DK6" s="660"/>
      <c r="DL6" s="660"/>
      <c r="DM6" s="660"/>
      <c r="DN6" s="660"/>
      <c r="DO6" s="660"/>
      <c r="DP6" s="661"/>
      <c r="DQ6" s="668">
        <v>77759</v>
      </c>
      <c r="DR6" s="660"/>
      <c r="DS6" s="660"/>
      <c r="DT6" s="660"/>
      <c r="DU6" s="660"/>
      <c r="DV6" s="660"/>
      <c r="DW6" s="660"/>
      <c r="DX6" s="660"/>
      <c r="DY6" s="660"/>
      <c r="DZ6" s="660"/>
      <c r="EA6" s="660"/>
      <c r="EB6" s="660"/>
      <c r="EC6" s="669"/>
    </row>
    <row r="7" spans="2:143" ht="11.25" customHeight="1" x14ac:dyDescent="0.15">
      <c r="B7" s="656" t="s">
        <v>228</v>
      </c>
      <c r="C7" s="657"/>
      <c r="D7" s="657"/>
      <c r="E7" s="657"/>
      <c r="F7" s="657"/>
      <c r="G7" s="657"/>
      <c r="H7" s="657"/>
      <c r="I7" s="657"/>
      <c r="J7" s="657"/>
      <c r="K7" s="657"/>
      <c r="L7" s="657"/>
      <c r="M7" s="657"/>
      <c r="N7" s="657"/>
      <c r="O7" s="657"/>
      <c r="P7" s="657"/>
      <c r="Q7" s="658"/>
      <c r="R7" s="659">
        <v>1413</v>
      </c>
      <c r="S7" s="660"/>
      <c r="T7" s="660"/>
      <c r="U7" s="660"/>
      <c r="V7" s="660"/>
      <c r="W7" s="660"/>
      <c r="X7" s="660"/>
      <c r="Y7" s="661"/>
      <c r="Z7" s="662">
        <v>0</v>
      </c>
      <c r="AA7" s="662"/>
      <c r="AB7" s="662"/>
      <c r="AC7" s="662"/>
      <c r="AD7" s="663">
        <v>1413</v>
      </c>
      <c r="AE7" s="663"/>
      <c r="AF7" s="663"/>
      <c r="AG7" s="663"/>
      <c r="AH7" s="663"/>
      <c r="AI7" s="663"/>
      <c r="AJ7" s="663"/>
      <c r="AK7" s="663"/>
      <c r="AL7" s="664">
        <v>0</v>
      </c>
      <c r="AM7" s="665"/>
      <c r="AN7" s="665"/>
      <c r="AO7" s="666"/>
      <c r="AP7" s="656" t="s">
        <v>229</v>
      </c>
      <c r="AQ7" s="657"/>
      <c r="AR7" s="657"/>
      <c r="AS7" s="657"/>
      <c r="AT7" s="657"/>
      <c r="AU7" s="657"/>
      <c r="AV7" s="657"/>
      <c r="AW7" s="657"/>
      <c r="AX7" s="657"/>
      <c r="AY7" s="657"/>
      <c r="AZ7" s="657"/>
      <c r="BA7" s="657"/>
      <c r="BB7" s="657"/>
      <c r="BC7" s="657"/>
      <c r="BD7" s="657"/>
      <c r="BE7" s="657"/>
      <c r="BF7" s="658"/>
      <c r="BG7" s="659">
        <v>315380</v>
      </c>
      <c r="BH7" s="660"/>
      <c r="BI7" s="660"/>
      <c r="BJ7" s="660"/>
      <c r="BK7" s="660"/>
      <c r="BL7" s="660"/>
      <c r="BM7" s="660"/>
      <c r="BN7" s="661"/>
      <c r="BO7" s="662">
        <v>42.3</v>
      </c>
      <c r="BP7" s="662"/>
      <c r="BQ7" s="662"/>
      <c r="BR7" s="662"/>
      <c r="BS7" s="663">
        <v>3648</v>
      </c>
      <c r="BT7" s="663"/>
      <c r="BU7" s="663"/>
      <c r="BV7" s="663"/>
      <c r="BW7" s="663"/>
      <c r="BX7" s="663"/>
      <c r="BY7" s="663"/>
      <c r="BZ7" s="663"/>
      <c r="CA7" s="663"/>
      <c r="CB7" s="667"/>
      <c r="CD7" s="674" t="s">
        <v>230</v>
      </c>
      <c r="CE7" s="675"/>
      <c r="CF7" s="675"/>
      <c r="CG7" s="675"/>
      <c r="CH7" s="675"/>
      <c r="CI7" s="675"/>
      <c r="CJ7" s="675"/>
      <c r="CK7" s="675"/>
      <c r="CL7" s="675"/>
      <c r="CM7" s="675"/>
      <c r="CN7" s="675"/>
      <c r="CO7" s="675"/>
      <c r="CP7" s="675"/>
      <c r="CQ7" s="676"/>
      <c r="CR7" s="659">
        <v>1979561</v>
      </c>
      <c r="CS7" s="660"/>
      <c r="CT7" s="660"/>
      <c r="CU7" s="660"/>
      <c r="CV7" s="660"/>
      <c r="CW7" s="660"/>
      <c r="CX7" s="660"/>
      <c r="CY7" s="661"/>
      <c r="CZ7" s="662">
        <v>28.4</v>
      </c>
      <c r="DA7" s="662"/>
      <c r="DB7" s="662"/>
      <c r="DC7" s="662"/>
      <c r="DD7" s="668">
        <v>17569</v>
      </c>
      <c r="DE7" s="660"/>
      <c r="DF7" s="660"/>
      <c r="DG7" s="660"/>
      <c r="DH7" s="660"/>
      <c r="DI7" s="660"/>
      <c r="DJ7" s="660"/>
      <c r="DK7" s="660"/>
      <c r="DL7" s="660"/>
      <c r="DM7" s="660"/>
      <c r="DN7" s="660"/>
      <c r="DO7" s="660"/>
      <c r="DP7" s="661"/>
      <c r="DQ7" s="668">
        <v>588229</v>
      </c>
      <c r="DR7" s="660"/>
      <c r="DS7" s="660"/>
      <c r="DT7" s="660"/>
      <c r="DU7" s="660"/>
      <c r="DV7" s="660"/>
      <c r="DW7" s="660"/>
      <c r="DX7" s="660"/>
      <c r="DY7" s="660"/>
      <c r="DZ7" s="660"/>
      <c r="EA7" s="660"/>
      <c r="EB7" s="660"/>
      <c r="EC7" s="669"/>
    </row>
    <row r="8" spans="2:143" ht="11.25" customHeight="1" x14ac:dyDescent="0.15">
      <c r="B8" s="656" t="s">
        <v>231</v>
      </c>
      <c r="C8" s="657"/>
      <c r="D8" s="657"/>
      <c r="E8" s="657"/>
      <c r="F8" s="657"/>
      <c r="G8" s="657"/>
      <c r="H8" s="657"/>
      <c r="I8" s="657"/>
      <c r="J8" s="657"/>
      <c r="K8" s="657"/>
      <c r="L8" s="657"/>
      <c r="M8" s="657"/>
      <c r="N8" s="657"/>
      <c r="O8" s="657"/>
      <c r="P8" s="657"/>
      <c r="Q8" s="658"/>
      <c r="R8" s="659">
        <v>2207</v>
      </c>
      <c r="S8" s="660"/>
      <c r="T8" s="660"/>
      <c r="U8" s="660"/>
      <c r="V8" s="660"/>
      <c r="W8" s="660"/>
      <c r="X8" s="660"/>
      <c r="Y8" s="661"/>
      <c r="Z8" s="662">
        <v>0</v>
      </c>
      <c r="AA8" s="662"/>
      <c r="AB8" s="662"/>
      <c r="AC8" s="662"/>
      <c r="AD8" s="663">
        <v>2207</v>
      </c>
      <c r="AE8" s="663"/>
      <c r="AF8" s="663"/>
      <c r="AG8" s="663"/>
      <c r="AH8" s="663"/>
      <c r="AI8" s="663"/>
      <c r="AJ8" s="663"/>
      <c r="AK8" s="663"/>
      <c r="AL8" s="664">
        <v>0.1</v>
      </c>
      <c r="AM8" s="665"/>
      <c r="AN8" s="665"/>
      <c r="AO8" s="666"/>
      <c r="AP8" s="656" t="s">
        <v>232</v>
      </c>
      <c r="AQ8" s="657"/>
      <c r="AR8" s="657"/>
      <c r="AS8" s="657"/>
      <c r="AT8" s="657"/>
      <c r="AU8" s="657"/>
      <c r="AV8" s="657"/>
      <c r="AW8" s="657"/>
      <c r="AX8" s="657"/>
      <c r="AY8" s="657"/>
      <c r="AZ8" s="657"/>
      <c r="BA8" s="657"/>
      <c r="BB8" s="657"/>
      <c r="BC8" s="657"/>
      <c r="BD8" s="657"/>
      <c r="BE8" s="657"/>
      <c r="BF8" s="658"/>
      <c r="BG8" s="659">
        <v>13870</v>
      </c>
      <c r="BH8" s="660"/>
      <c r="BI8" s="660"/>
      <c r="BJ8" s="660"/>
      <c r="BK8" s="660"/>
      <c r="BL8" s="660"/>
      <c r="BM8" s="660"/>
      <c r="BN8" s="661"/>
      <c r="BO8" s="662">
        <v>1.9</v>
      </c>
      <c r="BP8" s="662"/>
      <c r="BQ8" s="662"/>
      <c r="BR8" s="662"/>
      <c r="BS8" s="668" t="s">
        <v>122</v>
      </c>
      <c r="BT8" s="660"/>
      <c r="BU8" s="660"/>
      <c r="BV8" s="660"/>
      <c r="BW8" s="660"/>
      <c r="BX8" s="660"/>
      <c r="BY8" s="660"/>
      <c r="BZ8" s="660"/>
      <c r="CA8" s="660"/>
      <c r="CB8" s="669"/>
      <c r="CD8" s="674" t="s">
        <v>233</v>
      </c>
      <c r="CE8" s="675"/>
      <c r="CF8" s="675"/>
      <c r="CG8" s="675"/>
      <c r="CH8" s="675"/>
      <c r="CI8" s="675"/>
      <c r="CJ8" s="675"/>
      <c r="CK8" s="675"/>
      <c r="CL8" s="675"/>
      <c r="CM8" s="675"/>
      <c r="CN8" s="675"/>
      <c r="CO8" s="675"/>
      <c r="CP8" s="675"/>
      <c r="CQ8" s="676"/>
      <c r="CR8" s="659">
        <v>1566980</v>
      </c>
      <c r="CS8" s="660"/>
      <c r="CT8" s="660"/>
      <c r="CU8" s="660"/>
      <c r="CV8" s="660"/>
      <c r="CW8" s="660"/>
      <c r="CX8" s="660"/>
      <c r="CY8" s="661"/>
      <c r="CZ8" s="662">
        <v>22.5</v>
      </c>
      <c r="DA8" s="662"/>
      <c r="DB8" s="662"/>
      <c r="DC8" s="662"/>
      <c r="DD8" s="668">
        <v>4416</v>
      </c>
      <c r="DE8" s="660"/>
      <c r="DF8" s="660"/>
      <c r="DG8" s="660"/>
      <c r="DH8" s="660"/>
      <c r="DI8" s="660"/>
      <c r="DJ8" s="660"/>
      <c r="DK8" s="660"/>
      <c r="DL8" s="660"/>
      <c r="DM8" s="660"/>
      <c r="DN8" s="660"/>
      <c r="DO8" s="660"/>
      <c r="DP8" s="661"/>
      <c r="DQ8" s="668">
        <v>826155</v>
      </c>
      <c r="DR8" s="660"/>
      <c r="DS8" s="660"/>
      <c r="DT8" s="660"/>
      <c r="DU8" s="660"/>
      <c r="DV8" s="660"/>
      <c r="DW8" s="660"/>
      <c r="DX8" s="660"/>
      <c r="DY8" s="660"/>
      <c r="DZ8" s="660"/>
      <c r="EA8" s="660"/>
      <c r="EB8" s="660"/>
      <c r="EC8" s="669"/>
    </row>
    <row r="9" spans="2:143" ht="11.25" customHeight="1" x14ac:dyDescent="0.15">
      <c r="B9" s="656" t="s">
        <v>234</v>
      </c>
      <c r="C9" s="657"/>
      <c r="D9" s="657"/>
      <c r="E9" s="657"/>
      <c r="F9" s="657"/>
      <c r="G9" s="657"/>
      <c r="H9" s="657"/>
      <c r="I9" s="657"/>
      <c r="J9" s="657"/>
      <c r="K9" s="657"/>
      <c r="L9" s="657"/>
      <c r="M9" s="657"/>
      <c r="N9" s="657"/>
      <c r="O9" s="657"/>
      <c r="P9" s="657"/>
      <c r="Q9" s="658"/>
      <c r="R9" s="659">
        <v>2258</v>
      </c>
      <c r="S9" s="660"/>
      <c r="T9" s="660"/>
      <c r="U9" s="660"/>
      <c r="V9" s="660"/>
      <c r="W9" s="660"/>
      <c r="X9" s="660"/>
      <c r="Y9" s="661"/>
      <c r="Z9" s="662">
        <v>0</v>
      </c>
      <c r="AA9" s="662"/>
      <c r="AB9" s="662"/>
      <c r="AC9" s="662"/>
      <c r="AD9" s="663">
        <v>2258</v>
      </c>
      <c r="AE9" s="663"/>
      <c r="AF9" s="663"/>
      <c r="AG9" s="663"/>
      <c r="AH9" s="663"/>
      <c r="AI9" s="663"/>
      <c r="AJ9" s="663"/>
      <c r="AK9" s="663"/>
      <c r="AL9" s="664">
        <v>0.1</v>
      </c>
      <c r="AM9" s="665"/>
      <c r="AN9" s="665"/>
      <c r="AO9" s="666"/>
      <c r="AP9" s="656" t="s">
        <v>235</v>
      </c>
      <c r="AQ9" s="657"/>
      <c r="AR9" s="657"/>
      <c r="AS9" s="657"/>
      <c r="AT9" s="657"/>
      <c r="AU9" s="657"/>
      <c r="AV9" s="657"/>
      <c r="AW9" s="657"/>
      <c r="AX9" s="657"/>
      <c r="AY9" s="657"/>
      <c r="AZ9" s="657"/>
      <c r="BA9" s="657"/>
      <c r="BB9" s="657"/>
      <c r="BC9" s="657"/>
      <c r="BD9" s="657"/>
      <c r="BE9" s="657"/>
      <c r="BF9" s="658"/>
      <c r="BG9" s="659">
        <v>270710</v>
      </c>
      <c r="BH9" s="660"/>
      <c r="BI9" s="660"/>
      <c r="BJ9" s="660"/>
      <c r="BK9" s="660"/>
      <c r="BL9" s="660"/>
      <c r="BM9" s="660"/>
      <c r="BN9" s="661"/>
      <c r="BO9" s="662">
        <v>36.299999999999997</v>
      </c>
      <c r="BP9" s="662"/>
      <c r="BQ9" s="662"/>
      <c r="BR9" s="662"/>
      <c r="BS9" s="668" t="s">
        <v>122</v>
      </c>
      <c r="BT9" s="660"/>
      <c r="BU9" s="660"/>
      <c r="BV9" s="660"/>
      <c r="BW9" s="660"/>
      <c r="BX9" s="660"/>
      <c r="BY9" s="660"/>
      <c r="BZ9" s="660"/>
      <c r="CA9" s="660"/>
      <c r="CB9" s="669"/>
      <c r="CD9" s="674" t="s">
        <v>236</v>
      </c>
      <c r="CE9" s="675"/>
      <c r="CF9" s="675"/>
      <c r="CG9" s="675"/>
      <c r="CH9" s="675"/>
      <c r="CI9" s="675"/>
      <c r="CJ9" s="675"/>
      <c r="CK9" s="675"/>
      <c r="CL9" s="675"/>
      <c r="CM9" s="675"/>
      <c r="CN9" s="675"/>
      <c r="CO9" s="675"/>
      <c r="CP9" s="675"/>
      <c r="CQ9" s="676"/>
      <c r="CR9" s="659">
        <v>548932</v>
      </c>
      <c r="CS9" s="660"/>
      <c r="CT9" s="660"/>
      <c r="CU9" s="660"/>
      <c r="CV9" s="660"/>
      <c r="CW9" s="660"/>
      <c r="CX9" s="660"/>
      <c r="CY9" s="661"/>
      <c r="CZ9" s="662">
        <v>7.9</v>
      </c>
      <c r="DA9" s="662"/>
      <c r="DB9" s="662"/>
      <c r="DC9" s="662"/>
      <c r="DD9" s="668">
        <v>11087</v>
      </c>
      <c r="DE9" s="660"/>
      <c r="DF9" s="660"/>
      <c r="DG9" s="660"/>
      <c r="DH9" s="660"/>
      <c r="DI9" s="660"/>
      <c r="DJ9" s="660"/>
      <c r="DK9" s="660"/>
      <c r="DL9" s="660"/>
      <c r="DM9" s="660"/>
      <c r="DN9" s="660"/>
      <c r="DO9" s="660"/>
      <c r="DP9" s="661"/>
      <c r="DQ9" s="668">
        <v>505351</v>
      </c>
      <c r="DR9" s="660"/>
      <c r="DS9" s="660"/>
      <c r="DT9" s="660"/>
      <c r="DU9" s="660"/>
      <c r="DV9" s="660"/>
      <c r="DW9" s="660"/>
      <c r="DX9" s="660"/>
      <c r="DY9" s="660"/>
      <c r="DZ9" s="660"/>
      <c r="EA9" s="660"/>
      <c r="EB9" s="660"/>
      <c r="EC9" s="669"/>
    </row>
    <row r="10" spans="2:143" ht="11.25" customHeight="1" x14ac:dyDescent="0.15">
      <c r="B10" s="656" t="s">
        <v>237</v>
      </c>
      <c r="C10" s="657"/>
      <c r="D10" s="657"/>
      <c r="E10" s="657"/>
      <c r="F10" s="657"/>
      <c r="G10" s="657"/>
      <c r="H10" s="657"/>
      <c r="I10" s="657"/>
      <c r="J10" s="657"/>
      <c r="K10" s="657"/>
      <c r="L10" s="657"/>
      <c r="M10" s="657"/>
      <c r="N10" s="657"/>
      <c r="O10" s="657"/>
      <c r="P10" s="657"/>
      <c r="Q10" s="658"/>
      <c r="R10" s="659" t="s">
        <v>238</v>
      </c>
      <c r="S10" s="660"/>
      <c r="T10" s="660"/>
      <c r="U10" s="660"/>
      <c r="V10" s="660"/>
      <c r="W10" s="660"/>
      <c r="X10" s="660"/>
      <c r="Y10" s="661"/>
      <c r="Z10" s="662" t="s">
        <v>122</v>
      </c>
      <c r="AA10" s="662"/>
      <c r="AB10" s="662"/>
      <c r="AC10" s="662"/>
      <c r="AD10" s="663" t="s">
        <v>238</v>
      </c>
      <c r="AE10" s="663"/>
      <c r="AF10" s="663"/>
      <c r="AG10" s="663"/>
      <c r="AH10" s="663"/>
      <c r="AI10" s="663"/>
      <c r="AJ10" s="663"/>
      <c r="AK10" s="663"/>
      <c r="AL10" s="664" t="s">
        <v>130</v>
      </c>
      <c r="AM10" s="665"/>
      <c r="AN10" s="665"/>
      <c r="AO10" s="666"/>
      <c r="AP10" s="656" t="s">
        <v>239</v>
      </c>
      <c r="AQ10" s="657"/>
      <c r="AR10" s="657"/>
      <c r="AS10" s="657"/>
      <c r="AT10" s="657"/>
      <c r="AU10" s="657"/>
      <c r="AV10" s="657"/>
      <c r="AW10" s="657"/>
      <c r="AX10" s="657"/>
      <c r="AY10" s="657"/>
      <c r="AZ10" s="657"/>
      <c r="BA10" s="657"/>
      <c r="BB10" s="657"/>
      <c r="BC10" s="657"/>
      <c r="BD10" s="657"/>
      <c r="BE10" s="657"/>
      <c r="BF10" s="658"/>
      <c r="BG10" s="659">
        <v>12408</v>
      </c>
      <c r="BH10" s="660"/>
      <c r="BI10" s="660"/>
      <c r="BJ10" s="660"/>
      <c r="BK10" s="660"/>
      <c r="BL10" s="660"/>
      <c r="BM10" s="660"/>
      <c r="BN10" s="661"/>
      <c r="BO10" s="662">
        <v>1.7</v>
      </c>
      <c r="BP10" s="662"/>
      <c r="BQ10" s="662"/>
      <c r="BR10" s="662"/>
      <c r="BS10" s="668" t="s">
        <v>238</v>
      </c>
      <c r="BT10" s="660"/>
      <c r="BU10" s="660"/>
      <c r="BV10" s="660"/>
      <c r="BW10" s="660"/>
      <c r="BX10" s="660"/>
      <c r="BY10" s="660"/>
      <c r="BZ10" s="660"/>
      <c r="CA10" s="660"/>
      <c r="CB10" s="669"/>
      <c r="CD10" s="674" t="s">
        <v>240</v>
      </c>
      <c r="CE10" s="675"/>
      <c r="CF10" s="675"/>
      <c r="CG10" s="675"/>
      <c r="CH10" s="675"/>
      <c r="CI10" s="675"/>
      <c r="CJ10" s="675"/>
      <c r="CK10" s="675"/>
      <c r="CL10" s="675"/>
      <c r="CM10" s="675"/>
      <c r="CN10" s="675"/>
      <c r="CO10" s="675"/>
      <c r="CP10" s="675"/>
      <c r="CQ10" s="676"/>
      <c r="CR10" s="659" t="s">
        <v>238</v>
      </c>
      <c r="CS10" s="660"/>
      <c r="CT10" s="660"/>
      <c r="CU10" s="660"/>
      <c r="CV10" s="660"/>
      <c r="CW10" s="660"/>
      <c r="CX10" s="660"/>
      <c r="CY10" s="661"/>
      <c r="CZ10" s="662" t="s">
        <v>122</v>
      </c>
      <c r="DA10" s="662"/>
      <c r="DB10" s="662"/>
      <c r="DC10" s="662"/>
      <c r="DD10" s="668" t="s">
        <v>130</v>
      </c>
      <c r="DE10" s="660"/>
      <c r="DF10" s="660"/>
      <c r="DG10" s="660"/>
      <c r="DH10" s="660"/>
      <c r="DI10" s="660"/>
      <c r="DJ10" s="660"/>
      <c r="DK10" s="660"/>
      <c r="DL10" s="660"/>
      <c r="DM10" s="660"/>
      <c r="DN10" s="660"/>
      <c r="DO10" s="660"/>
      <c r="DP10" s="661"/>
      <c r="DQ10" s="668" t="s">
        <v>238</v>
      </c>
      <c r="DR10" s="660"/>
      <c r="DS10" s="660"/>
      <c r="DT10" s="660"/>
      <c r="DU10" s="660"/>
      <c r="DV10" s="660"/>
      <c r="DW10" s="660"/>
      <c r="DX10" s="660"/>
      <c r="DY10" s="660"/>
      <c r="DZ10" s="660"/>
      <c r="EA10" s="660"/>
      <c r="EB10" s="660"/>
      <c r="EC10" s="669"/>
    </row>
    <row r="11" spans="2:143" ht="11.25" customHeight="1" x14ac:dyDescent="0.15">
      <c r="B11" s="656" t="s">
        <v>241</v>
      </c>
      <c r="C11" s="657"/>
      <c r="D11" s="657"/>
      <c r="E11" s="657"/>
      <c r="F11" s="657"/>
      <c r="G11" s="657"/>
      <c r="H11" s="657"/>
      <c r="I11" s="657"/>
      <c r="J11" s="657"/>
      <c r="K11" s="657"/>
      <c r="L11" s="657"/>
      <c r="M11" s="657"/>
      <c r="N11" s="657"/>
      <c r="O11" s="657"/>
      <c r="P11" s="657"/>
      <c r="Q11" s="658"/>
      <c r="R11" s="659" t="s">
        <v>122</v>
      </c>
      <c r="S11" s="660"/>
      <c r="T11" s="660"/>
      <c r="U11" s="660"/>
      <c r="V11" s="660"/>
      <c r="W11" s="660"/>
      <c r="X11" s="660"/>
      <c r="Y11" s="661"/>
      <c r="Z11" s="662" t="s">
        <v>122</v>
      </c>
      <c r="AA11" s="662"/>
      <c r="AB11" s="662"/>
      <c r="AC11" s="662"/>
      <c r="AD11" s="663" t="s">
        <v>238</v>
      </c>
      <c r="AE11" s="663"/>
      <c r="AF11" s="663"/>
      <c r="AG11" s="663"/>
      <c r="AH11" s="663"/>
      <c r="AI11" s="663"/>
      <c r="AJ11" s="663"/>
      <c r="AK11" s="663"/>
      <c r="AL11" s="664" t="s">
        <v>130</v>
      </c>
      <c r="AM11" s="665"/>
      <c r="AN11" s="665"/>
      <c r="AO11" s="666"/>
      <c r="AP11" s="656" t="s">
        <v>242</v>
      </c>
      <c r="AQ11" s="657"/>
      <c r="AR11" s="657"/>
      <c r="AS11" s="657"/>
      <c r="AT11" s="657"/>
      <c r="AU11" s="657"/>
      <c r="AV11" s="657"/>
      <c r="AW11" s="657"/>
      <c r="AX11" s="657"/>
      <c r="AY11" s="657"/>
      <c r="AZ11" s="657"/>
      <c r="BA11" s="657"/>
      <c r="BB11" s="657"/>
      <c r="BC11" s="657"/>
      <c r="BD11" s="657"/>
      <c r="BE11" s="657"/>
      <c r="BF11" s="658"/>
      <c r="BG11" s="659">
        <v>18392</v>
      </c>
      <c r="BH11" s="660"/>
      <c r="BI11" s="660"/>
      <c r="BJ11" s="660"/>
      <c r="BK11" s="660"/>
      <c r="BL11" s="660"/>
      <c r="BM11" s="660"/>
      <c r="BN11" s="661"/>
      <c r="BO11" s="662">
        <v>2.5</v>
      </c>
      <c r="BP11" s="662"/>
      <c r="BQ11" s="662"/>
      <c r="BR11" s="662"/>
      <c r="BS11" s="668">
        <v>3648</v>
      </c>
      <c r="BT11" s="660"/>
      <c r="BU11" s="660"/>
      <c r="BV11" s="660"/>
      <c r="BW11" s="660"/>
      <c r="BX11" s="660"/>
      <c r="BY11" s="660"/>
      <c r="BZ11" s="660"/>
      <c r="CA11" s="660"/>
      <c r="CB11" s="669"/>
      <c r="CD11" s="674" t="s">
        <v>243</v>
      </c>
      <c r="CE11" s="675"/>
      <c r="CF11" s="675"/>
      <c r="CG11" s="675"/>
      <c r="CH11" s="675"/>
      <c r="CI11" s="675"/>
      <c r="CJ11" s="675"/>
      <c r="CK11" s="675"/>
      <c r="CL11" s="675"/>
      <c r="CM11" s="675"/>
      <c r="CN11" s="675"/>
      <c r="CO11" s="675"/>
      <c r="CP11" s="675"/>
      <c r="CQ11" s="676"/>
      <c r="CR11" s="659">
        <v>465903</v>
      </c>
      <c r="CS11" s="660"/>
      <c r="CT11" s="660"/>
      <c r="CU11" s="660"/>
      <c r="CV11" s="660"/>
      <c r="CW11" s="660"/>
      <c r="CX11" s="660"/>
      <c r="CY11" s="661"/>
      <c r="CZ11" s="662">
        <v>6.7</v>
      </c>
      <c r="DA11" s="662"/>
      <c r="DB11" s="662"/>
      <c r="DC11" s="662"/>
      <c r="DD11" s="668">
        <v>102453</v>
      </c>
      <c r="DE11" s="660"/>
      <c r="DF11" s="660"/>
      <c r="DG11" s="660"/>
      <c r="DH11" s="660"/>
      <c r="DI11" s="660"/>
      <c r="DJ11" s="660"/>
      <c r="DK11" s="660"/>
      <c r="DL11" s="660"/>
      <c r="DM11" s="660"/>
      <c r="DN11" s="660"/>
      <c r="DO11" s="660"/>
      <c r="DP11" s="661"/>
      <c r="DQ11" s="668">
        <v>254235</v>
      </c>
      <c r="DR11" s="660"/>
      <c r="DS11" s="660"/>
      <c r="DT11" s="660"/>
      <c r="DU11" s="660"/>
      <c r="DV11" s="660"/>
      <c r="DW11" s="660"/>
      <c r="DX11" s="660"/>
      <c r="DY11" s="660"/>
      <c r="DZ11" s="660"/>
      <c r="EA11" s="660"/>
      <c r="EB11" s="660"/>
      <c r="EC11" s="669"/>
    </row>
    <row r="12" spans="2:143" ht="11.25" customHeight="1" x14ac:dyDescent="0.15">
      <c r="B12" s="656" t="s">
        <v>244</v>
      </c>
      <c r="C12" s="657"/>
      <c r="D12" s="657"/>
      <c r="E12" s="657"/>
      <c r="F12" s="657"/>
      <c r="G12" s="657"/>
      <c r="H12" s="657"/>
      <c r="I12" s="657"/>
      <c r="J12" s="657"/>
      <c r="K12" s="657"/>
      <c r="L12" s="657"/>
      <c r="M12" s="657"/>
      <c r="N12" s="657"/>
      <c r="O12" s="657"/>
      <c r="P12" s="657"/>
      <c r="Q12" s="658"/>
      <c r="R12" s="659">
        <v>142814</v>
      </c>
      <c r="S12" s="660"/>
      <c r="T12" s="660"/>
      <c r="U12" s="660"/>
      <c r="V12" s="660"/>
      <c r="W12" s="660"/>
      <c r="X12" s="660"/>
      <c r="Y12" s="661"/>
      <c r="Z12" s="662">
        <v>2</v>
      </c>
      <c r="AA12" s="662"/>
      <c r="AB12" s="662"/>
      <c r="AC12" s="662"/>
      <c r="AD12" s="663">
        <v>142814</v>
      </c>
      <c r="AE12" s="663"/>
      <c r="AF12" s="663"/>
      <c r="AG12" s="663"/>
      <c r="AH12" s="663"/>
      <c r="AI12" s="663"/>
      <c r="AJ12" s="663"/>
      <c r="AK12" s="663"/>
      <c r="AL12" s="664">
        <v>4.5</v>
      </c>
      <c r="AM12" s="665"/>
      <c r="AN12" s="665"/>
      <c r="AO12" s="666"/>
      <c r="AP12" s="656" t="s">
        <v>245</v>
      </c>
      <c r="AQ12" s="657"/>
      <c r="AR12" s="657"/>
      <c r="AS12" s="657"/>
      <c r="AT12" s="657"/>
      <c r="AU12" s="657"/>
      <c r="AV12" s="657"/>
      <c r="AW12" s="657"/>
      <c r="AX12" s="657"/>
      <c r="AY12" s="657"/>
      <c r="AZ12" s="657"/>
      <c r="BA12" s="657"/>
      <c r="BB12" s="657"/>
      <c r="BC12" s="657"/>
      <c r="BD12" s="657"/>
      <c r="BE12" s="657"/>
      <c r="BF12" s="658"/>
      <c r="BG12" s="659">
        <v>342600</v>
      </c>
      <c r="BH12" s="660"/>
      <c r="BI12" s="660"/>
      <c r="BJ12" s="660"/>
      <c r="BK12" s="660"/>
      <c r="BL12" s="660"/>
      <c r="BM12" s="660"/>
      <c r="BN12" s="661"/>
      <c r="BO12" s="662">
        <v>46</v>
      </c>
      <c r="BP12" s="662"/>
      <c r="BQ12" s="662"/>
      <c r="BR12" s="662"/>
      <c r="BS12" s="668" t="s">
        <v>122</v>
      </c>
      <c r="BT12" s="660"/>
      <c r="BU12" s="660"/>
      <c r="BV12" s="660"/>
      <c r="BW12" s="660"/>
      <c r="BX12" s="660"/>
      <c r="BY12" s="660"/>
      <c r="BZ12" s="660"/>
      <c r="CA12" s="660"/>
      <c r="CB12" s="669"/>
      <c r="CD12" s="674" t="s">
        <v>246</v>
      </c>
      <c r="CE12" s="675"/>
      <c r="CF12" s="675"/>
      <c r="CG12" s="675"/>
      <c r="CH12" s="675"/>
      <c r="CI12" s="675"/>
      <c r="CJ12" s="675"/>
      <c r="CK12" s="675"/>
      <c r="CL12" s="675"/>
      <c r="CM12" s="675"/>
      <c r="CN12" s="675"/>
      <c r="CO12" s="675"/>
      <c r="CP12" s="675"/>
      <c r="CQ12" s="676"/>
      <c r="CR12" s="659">
        <v>204086</v>
      </c>
      <c r="CS12" s="660"/>
      <c r="CT12" s="660"/>
      <c r="CU12" s="660"/>
      <c r="CV12" s="660"/>
      <c r="CW12" s="660"/>
      <c r="CX12" s="660"/>
      <c r="CY12" s="661"/>
      <c r="CZ12" s="662">
        <v>2.9</v>
      </c>
      <c r="DA12" s="662"/>
      <c r="DB12" s="662"/>
      <c r="DC12" s="662"/>
      <c r="DD12" s="668">
        <v>9538</v>
      </c>
      <c r="DE12" s="660"/>
      <c r="DF12" s="660"/>
      <c r="DG12" s="660"/>
      <c r="DH12" s="660"/>
      <c r="DI12" s="660"/>
      <c r="DJ12" s="660"/>
      <c r="DK12" s="660"/>
      <c r="DL12" s="660"/>
      <c r="DM12" s="660"/>
      <c r="DN12" s="660"/>
      <c r="DO12" s="660"/>
      <c r="DP12" s="661"/>
      <c r="DQ12" s="668">
        <v>113094</v>
      </c>
      <c r="DR12" s="660"/>
      <c r="DS12" s="660"/>
      <c r="DT12" s="660"/>
      <c r="DU12" s="660"/>
      <c r="DV12" s="660"/>
      <c r="DW12" s="660"/>
      <c r="DX12" s="660"/>
      <c r="DY12" s="660"/>
      <c r="DZ12" s="660"/>
      <c r="EA12" s="660"/>
      <c r="EB12" s="660"/>
      <c r="EC12" s="669"/>
    </row>
    <row r="13" spans="2:143" ht="11.25" customHeight="1" x14ac:dyDescent="0.15">
      <c r="B13" s="656" t="s">
        <v>247</v>
      </c>
      <c r="C13" s="657"/>
      <c r="D13" s="657"/>
      <c r="E13" s="657"/>
      <c r="F13" s="657"/>
      <c r="G13" s="657"/>
      <c r="H13" s="657"/>
      <c r="I13" s="657"/>
      <c r="J13" s="657"/>
      <c r="K13" s="657"/>
      <c r="L13" s="657"/>
      <c r="M13" s="657"/>
      <c r="N13" s="657"/>
      <c r="O13" s="657"/>
      <c r="P13" s="657"/>
      <c r="Q13" s="658"/>
      <c r="R13" s="659" t="s">
        <v>122</v>
      </c>
      <c r="S13" s="660"/>
      <c r="T13" s="660"/>
      <c r="U13" s="660"/>
      <c r="V13" s="660"/>
      <c r="W13" s="660"/>
      <c r="X13" s="660"/>
      <c r="Y13" s="661"/>
      <c r="Z13" s="662" t="s">
        <v>238</v>
      </c>
      <c r="AA13" s="662"/>
      <c r="AB13" s="662"/>
      <c r="AC13" s="662"/>
      <c r="AD13" s="663" t="s">
        <v>238</v>
      </c>
      <c r="AE13" s="663"/>
      <c r="AF13" s="663"/>
      <c r="AG13" s="663"/>
      <c r="AH13" s="663"/>
      <c r="AI13" s="663"/>
      <c r="AJ13" s="663"/>
      <c r="AK13" s="663"/>
      <c r="AL13" s="664" t="s">
        <v>122</v>
      </c>
      <c r="AM13" s="665"/>
      <c r="AN13" s="665"/>
      <c r="AO13" s="666"/>
      <c r="AP13" s="656" t="s">
        <v>248</v>
      </c>
      <c r="AQ13" s="657"/>
      <c r="AR13" s="657"/>
      <c r="AS13" s="657"/>
      <c r="AT13" s="657"/>
      <c r="AU13" s="657"/>
      <c r="AV13" s="657"/>
      <c r="AW13" s="657"/>
      <c r="AX13" s="657"/>
      <c r="AY13" s="657"/>
      <c r="AZ13" s="657"/>
      <c r="BA13" s="657"/>
      <c r="BB13" s="657"/>
      <c r="BC13" s="657"/>
      <c r="BD13" s="657"/>
      <c r="BE13" s="657"/>
      <c r="BF13" s="658"/>
      <c r="BG13" s="659">
        <v>341865</v>
      </c>
      <c r="BH13" s="660"/>
      <c r="BI13" s="660"/>
      <c r="BJ13" s="660"/>
      <c r="BK13" s="660"/>
      <c r="BL13" s="660"/>
      <c r="BM13" s="660"/>
      <c r="BN13" s="661"/>
      <c r="BO13" s="662">
        <v>45.9</v>
      </c>
      <c r="BP13" s="662"/>
      <c r="BQ13" s="662"/>
      <c r="BR13" s="662"/>
      <c r="BS13" s="668" t="s">
        <v>122</v>
      </c>
      <c r="BT13" s="660"/>
      <c r="BU13" s="660"/>
      <c r="BV13" s="660"/>
      <c r="BW13" s="660"/>
      <c r="BX13" s="660"/>
      <c r="BY13" s="660"/>
      <c r="BZ13" s="660"/>
      <c r="CA13" s="660"/>
      <c r="CB13" s="669"/>
      <c r="CD13" s="674" t="s">
        <v>249</v>
      </c>
      <c r="CE13" s="675"/>
      <c r="CF13" s="675"/>
      <c r="CG13" s="675"/>
      <c r="CH13" s="675"/>
      <c r="CI13" s="675"/>
      <c r="CJ13" s="675"/>
      <c r="CK13" s="675"/>
      <c r="CL13" s="675"/>
      <c r="CM13" s="675"/>
      <c r="CN13" s="675"/>
      <c r="CO13" s="675"/>
      <c r="CP13" s="675"/>
      <c r="CQ13" s="676"/>
      <c r="CR13" s="659">
        <v>585030</v>
      </c>
      <c r="CS13" s="660"/>
      <c r="CT13" s="660"/>
      <c r="CU13" s="660"/>
      <c r="CV13" s="660"/>
      <c r="CW13" s="660"/>
      <c r="CX13" s="660"/>
      <c r="CY13" s="661"/>
      <c r="CZ13" s="662">
        <v>8.4</v>
      </c>
      <c r="DA13" s="662"/>
      <c r="DB13" s="662"/>
      <c r="DC13" s="662"/>
      <c r="DD13" s="668">
        <v>512734</v>
      </c>
      <c r="DE13" s="660"/>
      <c r="DF13" s="660"/>
      <c r="DG13" s="660"/>
      <c r="DH13" s="660"/>
      <c r="DI13" s="660"/>
      <c r="DJ13" s="660"/>
      <c r="DK13" s="660"/>
      <c r="DL13" s="660"/>
      <c r="DM13" s="660"/>
      <c r="DN13" s="660"/>
      <c r="DO13" s="660"/>
      <c r="DP13" s="661"/>
      <c r="DQ13" s="668">
        <v>135607</v>
      </c>
      <c r="DR13" s="660"/>
      <c r="DS13" s="660"/>
      <c r="DT13" s="660"/>
      <c r="DU13" s="660"/>
      <c r="DV13" s="660"/>
      <c r="DW13" s="660"/>
      <c r="DX13" s="660"/>
      <c r="DY13" s="660"/>
      <c r="DZ13" s="660"/>
      <c r="EA13" s="660"/>
      <c r="EB13" s="660"/>
      <c r="EC13" s="669"/>
    </row>
    <row r="14" spans="2:143" ht="11.25" customHeight="1" x14ac:dyDescent="0.15">
      <c r="B14" s="656" t="s">
        <v>250</v>
      </c>
      <c r="C14" s="657"/>
      <c r="D14" s="657"/>
      <c r="E14" s="657"/>
      <c r="F14" s="657"/>
      <c r="G14" s="657"/>
      <c r="H14" s="657"/>
      <c r="I14" s="657"/>
      <c r="J14" s="657"/>
      <c r="K14" s="657"/>
      <c r="L14" s="657"/>
      <c r="M14" s="657"/>
      <c r="N14" s="657"/>
      <c r="O14" s="657"/>
      <c r="P14" s="657"/>
      <c r="Q14" s="658"/>
      <c r="R14" s="659" t="s">
        <v>238</v>
      </c>
      <c r="S14" s="660"/>
      <c r="T14" s="660"/>
      <c r="U14" s="660"/>
      <c r="V14" s="660"/>
      <c r="W14" s="660"/>
      <c r="X14" s="660"/>
      <c r="Y14" s="661"/>
      <c r="Z14" s="662" t="s">
        <v>238</v>
      </c>
      <c r="AA14" s="662"/>
      <c r="AB14" s="662"/>
      <c r="AC14" s="662"/>
      <c r="AD14" s="663" t="s">
        <v>122</v>
      </c>
      <c r="AE14" s="663"/>
      <c r="AF14" s="663"/>
      <c r="AG14" s="663"/>
      <c r="AH14" s="663"/>
      <c r="AI14" s="663"/>
      <c r="AJ14" s="663"/>
      <c r="AK14" s="663"/>
      <c r="AL14" s="664" t="s">
        <v>238</v>
      </c>
      <c r="AM14" s="665"/>
      <c r="AN14" s="665"/>
      <c r="AO14" s="666"/>
      <c r="AP14" s="656" t="s">
        <v>251</v>
      </c>
      <c r="AQ14" s="657"/>
      <c r="AR14" s="657"/>
      <c r="AS14" s="657"/>
      <c r="AT14" s="657"/>
      <c r="AU14" s="657"/>
      <c r="AV14" s="657"/>
      <c r="AW14" s="657"/>
      <c r="AX14" s="657"/>
      <c r="AY14" s="657"/>
      <c r="AZ14" s="657"/>
      <c r="BA14" s="657"/>
      <c r="BB14" s="657"/>
      <c r="BC14" s="657"/>
      <c r="BD14" s="657"/>
      <c r="BE14" s="657"/>
      <c r="BF14" s="658"/>
      <c r="BG14" s="659">
        <v>31983</v>
      </c>
      <c r="BH14" s="660"/>
      <c r="BI14" s="660"/>
      <c r="BJ14" s="660"/>
      <c r="BK14" s="660"/>
      <c r="BL14" s="660"/>
      <c r="BM14" s="660"/>
      <c r="BN14" s="661"/>
      <c r="BO14" s="662">
        <v>4.3</v>
      </c>
      <c r="BP14" s="662"/>
      <c r="BQ14" s="662"/>
      <c r="BR14" s="662"/>
      <c r="BS14" s="668" t="s">
        <v>122</v>
      </c>
      <c r="BT14" s="660"/>
      <c r="BU14" s="660"/>
      <c r="BV14" s="660"/>
      <c r="BW14" s="660"/>
      <c r="BX14" s="660"/>
      <c r="BY14" s="660"/>
      <c r="BZ14" s="660"/>
      <c r="CA14" s="660"/>
      <c r="CB14" s="669"/>
      <c r="CD14" s="674" t="s">
        <v>252</v>
      </c>
      <c r="CE14" s="675"/>
      <c r="CF14" s="675"/>
      <c r="CG14" s="675"/>
      <c r="CH14" s="675"/>
      <c r="CI14" s="675"/>
      <c r="CJ14" s="675"/>
      <c r="CK14" s="675"/>
      <c r="CL14" s="675"/>
      <c r="CM14" s="675"/>
      <c r="CN14" s="675"/>
      <c r="CO14" s="675"/>
      <c r="CP14" s="675"/>
      <c r="CQ14" s="676"/>
      <c r="CR14" s="659">
        <v>195033</v>
      </c>
      <c r="CS14" s="660"/>
      <c r="CT14" s="660"/>
      <c r="CU14" s="660"/>
      <c r="CV14" s="660"/>
      <c r="CW14" s="660"/>
      <c r="CX14" s="660"/>
      <c r="CY14" s="661"/>
      <c r="CZ14" s="662">
        <v>2.8</v>
      </c>
      <c r="DA14" s="662"/>
      <c r="DB14" s="662"/>
      <c r="DC14" s="662"/>
      <c r="DD14" s="668">
        <v>10952</v>
      </c>
      <c r="DE14" s="660"/>
      <c r="DF14" s="660"/>
      <c r="DG14" s="660"/>
      <c r="DH14" s="660"/>
      <c r="DI14" s="660"/>
      <c r="DJ14" s="660"/>
      <c r="DK14" s="660"/>
      <c r="DL14" s="660"/>
      <c r="DM14" s="660"/>
      <c r="DN14" s="660"/>
      <c r="DO14" s="660"/>
      <c r="DP14" s="661"/>
      <c r="DQ14" s="668">
        <v>176829</v>
      </c>
      <c r="DR14" s="660"/>
      <c r="DS14" s="660"/>
      <c r="DT14" s="660"/>
      <c r="DU14" s="660"/>
      <c r="DV14" s="660"/>
      <c r="DW14" s="660"/>
      <c r="DX14" s="660"/>
      <c r="DY14" s="660"/>
      <c r="DZ14" s="660"/>
      <c r="EA14" s="660"/>
      <c r="EB14" s="660"/>
      <c r="EC14" s="669"/>
    </row>
    <row r="15" spans="2:143" ht="11.25" customHeight="1" x14ac:dyDescent="0.15">
      <c r="B15" s="656" t="s">
        <v>253</v>
      </c>
      <c r="C15" s="657"/>
      <c r="D15" s="657"/>
      <c r="E15" s="657"/>
      <c r="F15" s="657"/>
      <c r="G15" s="657"/>
      <c r="H15" s="657"/>
      <c r="I15" s="657"/>
      <c r="J15" s="657"/>
      <c r="K15" s="657"/>
      <c r="L15" s="657"/>
      <c r="M15" s="657"/>
      <c r="N15" s="657"/>
      <c r="O15" s="657"/>
      <c r="P15" s="657"/>
      <c r="Q15" s="658"/>
      <c r="R15" s="659">
        <v>13881</v>
      </c>
      <c r="S15" s="660"/>
      <c r="T15" s="660"/>
      <c r="U15" s="660"/>
      <c r="V15" s="660"/>
      <c r="W15" s="660"/>
      <c r="X15" s="660"/>
      <c r="Y15" s="661"/>
      <c r="Z15" s="662">
        <v>0.2</v>
      </c>
      <c r="AA15" s="662"/>
      <c r="AB15" s="662"/>
      <c r="AC15" s="662"/>
      <c r="AD15" s="663">
        <v>13881</v>
      </c>
      <c r="AE15" s="663"/>
      <c r="AF15" s="663"/>
      <c r="AG15" s="663"/>
      <c r="AH15" s="663"/>
      <c r="AI15" s="663"/>
      <c r="AJ15" s="663"/>
      <c r="AK15" s="663"/>
      <c r="AL15" s="664">
        <v>0.4</v>
      </c>
      <c r="AM15" s="665"/>
      <c r="AN15" s="665"/>
      <c r="AO15" s="666"/>
      <c r="AP15" s="656" t="s">
        <v>254</v>
      </c>
      <c r="AQ15" s="657"/>
      <c r="AR15" s="657"/>
      <c r="AS15" s="657"/>
      <c r="AT15" s="657"/>
      <c r="AU15" s="657"/>
      <c r="AV15" s="657"/>
      <c r="AW15" s="657"/>
      <c r="AX15" s="657"/>
      <c r="AY15" s="657"/>
      <c r="AZ15" s="657"/>
      <c r="BA15" s="657"/>
      <c r="BB15" s="657"/>
      <c r="BC15" s="657"/>
      <c r="BD15" s="657"/>
      <c r="BE15" s="657"/>
      <c r="BF15" s="658"/>
      <c r="BG15" s="659">
        <v>49067</v>
      </c>
      <c r="BH15" s="660"/>
      <c r="BI15" s="660"/>
      <c r="BJ15" s="660"/>
      <c r="BK15" s="660"/>
      <c r="BL15" s="660"/>
      <c r="BM15" s="660"/>
      <c r="BN15" s="661"/>
      <c r="BO15" s="662">
        <v>6.6</v>
      </c>
      <c r="BP15" s="662"/>
      <c r="BQ15" s="662"/>
      <c r="BR15" s="662"/>
      <c r="BS15" s="668" t="s">
        <v>122</v>
      </c>
      <c r="BT15" s="660"/>
      <c r="BU15" s="660"/>
      <c r="BV15" s="660"/>
      <c r="BW15" s="660"/>
      <c r="BX15" s="660"/>
      <c r="BY15" s="660"/>
      <c r="BZ15" s="660"/>
      <c r="CA15" s="660"/>
      <c r="CB15" s="669"/>
      <c r="CD15" s="674" t="s">
        <v>255</v>
      </c>
      <c r="CE15" s="675"/>
      <c r="CF15" s="675"/>
      <c r="CG15" s="675"/>
      <c r="CH15" s="675"/>
      <c r="CI15" s="675"/>
      <c r="CJ15" s="675"/>
      <c r="CK15" s="675"/>
      <c r="CL15" s="675"/>
      <c r="CM15" s="675"/>
      <c r="CN15" s="675"/>
      <c r="CO15" s="675"/>
      <c r="CP15" s="675"/>
      <c r="CQ15" s="676"/>
      <c r="CR15" s="659">
        <v>845070</v>
      </c>
      <c r="CS15" s="660"/>
      <c r="CT15" s="660"/>
      <c r="CU15" s="660"/>
      <c r="CV15" s="660"/>
      <c r="CW15" s="660"/>
      <c r="CX15" s="660"/>
      <c r="CY15" s="661"/>
      <c r="CZ15" s="662">
        <v>12.1</v>
      </c>
      <c r="DA15" s="662"/>
      <c r="DB15" s="662"/>
      <c r="DC15" s="662"/>
      <c r="DD15" s="668">
        <v>439774</v>
      </c>
      <c r="DE15" s="660"/>
      <c r="DF15" s="660"/>
      <c r="DG15" s="660"/>
      <c r="DH15" s="660"/>
      <c r="DI15" s="660"/>
      <c r="DJ15" s="660"/>
      <c r="DK15" s="660"/>
      <c r="DL15" s="660"/>
      <c r="DM15" s="660"/>
      <c r="DN15" s="660"/>
      <c r="DO15" s="660"/>
      <c r="DP15" s="661"/>
      <c r="DQ15" s="668">
        <v>396006</v>
      </c>
      <c r="DR15" s="660"/>
      <c r="DS15" s="660"/>
      <c r="DT15" s="660"/>
      <c r="DU15" s="660"/>
      <c r="DV15" s="660"/>
      <c r="DW15" s="660"/>
      <c r="DX15" s="660"/>
      <c r="DY15" s="660"/>
      <c r="DZ15" s="660"/>
      <c r="EA15" s="660"/>
      <c r="EB15" s="660"/>
      <c r="EC15" s="669"/>
    </row>
    <row r="16" spans="2:143" ht="11.25" customHeight="1" x14ac:dyDescent="0.15">
      <c r="B16" s="656" t="s">
        <v>256</v>
      </c>
      <c r="C16" s="657"/>
      <c r="D16" s="657"/>
      <c r="E16" s="657"/>
      <c r="F16" s="657"/>
      <c r="G16" s="657"/>
      <c r="H16" s="657"/>
      <c r="I16" s="657"/>
      <c r="J16" s="657"/>
      <c r="K16" s="657"/>
      <c r="L16" s="657"/>
      <c r="M16" s="657"/>
      <c r="N16" s="657"/>
      <c r="O16" s="657"/>
      <c r="P16" s="657"/>
      <c r="Q16" s="658"/>
      <c r="R16" s="659" t="s">
        <v>122</v>
      </c>
      <c r="S16" s="660"/>
      <c r="T16" s="660"/>
      <c r="U16" s="660"/>
      <c r="V16" s="660"/>
      <c r="W16" s="660"/>
      <c r="X16" s="660"/>
      <c r="Y16" s="661"/>
      <c r="Z16" s="662" t="s">
        <v>122</v>
      </c>
      <c r="AA16" s="662"/>
      <c r="AB16" s="662"/>
      <c r="AC16" s="662"/>
      <c r="AD16" s="663" t="s">
        <v>122</v>
      </c>
      <c r="AE16" s="663"/>
      <c r="AF16" s="663"/>
      <c r="AG16" s="663"/>
      <c r="AH16" s="663"/>
      <c r="AI16" s="663"/>
      <c r="AJ16" s="663"/>
      <c r="AK16" s="663"/>
      <c r="AL16" s="664" t="s">
        <v>122</v>
      </c>
      <c r="AM16" s="665"/>
      <c r="AN16" s="665"/>
      <c r="AO16" s="666"/>
      <c r="AP16" s="656" t="s">
        <v>257</v>
      </c>
      <c r="AQ16" s="657"/>
      <c r="AR16" s="657"/>
      <c r="AS16" s="657"/>
      <c r="AT16" s="657"/>
      <c r="AU16" s="657"/>
      <c r="AV16" s="657"/>
      <c r="AW16" s="657"/>
      <c r="AX16" s="657"/>
      <c r="AY16" s="657"/>
      <c r="AZ16" s="657"/>
      <c r="BA16" s="657"/>
      <c r="BB16" s="657"/>
      <c r="BC16" s="657"/>
      <c r="BD16" s="657"/>
      <c r="BE16" s="657"/>
      <c r="BF16" s="658"/>
      <c r="BG16" s="659" t="s">
        <v>122</v>
      </c>
      <c r="BH16" s="660"/>
      <c r="BI16" s="660"/>
      <c r="BJ16" s="660"/>
      <c r="BK16" s="660"/>
      <c r="BL16" s="660"/>
      <c r="BM16" s="660"/>
      <c r="BN16" s="661"/>
      <c r="BO16" s="662" t="s">
        <v>122</v>
      </c>
      <c r="BP16" s="662"/>
      <c r="BQ16" s="662"/>
      <c r="BR16" s="662"/>
      <c r="BS16" s="668" t="s">
        <v>238</v>
      </c>
      <c r="BT16" s="660"/>
      <c r="BU16" s="660"/>
      <c r="BV16" s="660"/>
      <c r="BW16" s="660"/>
      <c r="BX16" s="660"/>
      <c r="BY16" s="660"/>
      <c r="BZ16" s="660"/>
      <c r="CA16" s="660"/>
      <c r="CB16" s="669"/>
      <c r="CD16" s="674" t="s">
        <v>258</v>
      </c>
      <c r="CE16" s="675"/>
      <c r="CF16" s="675"/>
      <c r="CG16" s="675"/>
      <c r="CH16" s="675"/>
      <c r="CI16" s="675"/>
      <c r="CJ16" s="675"/>
      <c r="CK16" s="675"/>
      <c r="CL16" s="675"/>
      <c r="CM16" s="675"/>
      <c r="CN16" s="675"/>
      <c r="CO16" s="675"/>
      <c r="CP16" s="675"/>
      <c r="CQ16" s="676"/>
      <c r="CR16" s="659">
        <v>15925</v>
      </c>
      <c r="CS16" s="660"/>
      <c r="CT16" s="660"/>
      <c r="CU16" s="660"/>
      <c r="CV16" s="660"/>
      <c r="CW16" s="660"/>
      <c r="CX16" s="660"/>
      <c r="CY16" s="661"/>
      <c r="CZ16" s="662">
        <v>0.2</v>
      </c>
      <c r="DA16" s="662"/>
      <c r="DB16" s="662"/>
      <c r="DC16" s="662"/>
      <c r="DD16" s="668" t="s">
        <v>122</v>
      </c>
      <c r="DE16" s="660"/>
      <c r="DF16" s="660"/>
      <c r="DG16" s="660"/>
      <c r="DH16" s="660"/>
      <c r="DI16" s="660"/>
      <c r="DJ16" s="660"/>
      <c r="DK16" s="660"/>
      <c r="DL16" s="660"/>
      <c r="DM16" s="660"/>
      <c r="DN16" s="660"/>
      <c r="DO16" s="660"/>
      <c r="DP16" s="661"/>
      <c r="DQ16" s="668">
        <v>589</v>
      </c>
      <c r="DR16" s="660"/>
      <c r="DS16" s="660"/>
      <c r="DT16" s="660"/>
      <c r="DU16" s="660"/>
      <c r="DV16" s="660"/>
      <c r="DW16" s="660"/>
      <c r="DX16" s="660"/>
      <c r="DY16" s="660"/>
      <c r="DZ16" s="660"/>
      <c r="EA16" s="660"/>
      <c r="EB16" s="660"/>
      <c r="EC16" s="669"/>
    </row>
    <row r="17" spans="2:133" ht="11.25" customHeight="1" x14ac:dyDescent="0.15">
      <c r="B17" s="656" t="s">
        <v>259</v>
      </c>
      <c r="C17" s="657"/>
      <c r="D17" s="657"/>
      <c r="E17" s="657"/>
      <c r="F17" s="657"/>
      <c r="G17" s="657"/>
      <c r="H17" s="657"/>
      <c r="I17" s="657"/>
      <c r="J17" s="657"/>
      <c r="K17" s="657"/>
      <c r="L17" s="657"/>
      <c r="M17" s="657"/>
      <c r="N17" s="657"/>
      <c r="O17" s="657"/>
      <c r="P17" s="657"/>
      <c r="Q17" s="658"/>
      <c r="R17" s="659">
        <v>1619</v>
      </c>
      <c r="S17" s="660"/>
      <c r="T17" s="660"/>
      <c r="U17" s="660"/>
      <c r="V17" s="660"/>
      <c r="W17" s="660"/>
      <c r="X17" s="660"/>
      <c r="Y17" s="661"/>
      <c r="Z17" s="662">
        <v>0</v>
      </c>
      <c r="AA17" s="662"/>
      <c r="AB17" s="662"/>
      <c r="AC17" s="662"/>
      <c r="AD17" s="663">
        <v>1619</v>
      </c>
      <c r="AE17" s="663"/>
      <c r="AF17" s="663"/>
      <c r="AG17" s="663"/>
      <c r="AH17" s="663"/>
      <c r="AI17" s="663"/>
      <c r="AJ17" s="663"/>
      <c r="AK17" s="663"/>
      <c r="AL17" s="664">
        <v>0.1</v>
      </c>
      <c r="AM17" s="665"/>
      <c r="AN17" s="665"/>
      <c r="AO17" s="666"/>
      <c r="AP17" s="656" t="s">
        <v>260</v>
      </c>
      <c r="AQ17" s="657"/>
      <c r="AR17" s="657"/>
      <c r="AS17" s="657"/>
      <c r="AT17" s="657"/>
      <c r="AU17" s="657"/>
      <c r="AV17" s="657"/>
      <c r="AW17" s="657"/>
      <c r="AX17" s="657"/>
      <c r="AY17" s="657"/>
      <c r="AZ17" s="657"/>
      <c r="BA17" s="657"/>
      <c r="BB17" s="657"/>
      <c r="BC17" s="657"/>
      <c r="BD17" s="657"/>
      <c r="BE17" s="657"/>
      <c r="BF17" s="658"/>
      <c r="BG17" s="659" t="s">
        <v>122</v>
      </c>
      <c r="BH17" s="660"/>
      <c r="BI17" s="660"/>
      <c r="BJ17" s="660"/>
      <c r="BK17" s="660"/>
      <c r="BL17" s="660"/>
      <c r="BM17" s="660"/>
      <c r="BN17" s="661"/>
      <c r="BO17" s="662" t="s">
        <v>238</v>
      </c>
      <c r="BP17" s="662"/>
      <c r="BQ17" s="662"/>
      <c r="BR17" s="662"/>
      <c r="BS17" s="668" t="s">
        <v>122</v>
      </c>
      <c r="BT17" s="660"/>
      <c r="BU17" s="660"/>
      <c r="BV17" s="660"/>
      <c r="BW17" s="660"/>
      <c r="BX17" s="660"/>
      <c r="BY17" s="660"/>
      <c r="BZ17" s="660"/>
      <c r="CA17" s="660"/>
      <c r="CB17" s="669"/>
      <c r="CD17" s="674" t="s">
        <v>261</v>
      </c>
      <c r="CE17" s="675"/>
      <c r="CF17" s="675"/>
      <c r="CG17" s="675"/>
      <c r="CH17" s="675"/>
      <c r="CI17" s="675"/>
      <c r="CJ17" s="675"/>
      <c r="CK17" s="675"/>
      <c r="CL17" s="675"/>
      <c r="CM17" s="675"/>
      <c r="CN17" s="675"/>
      <c r="CO17" s="675"/>
      <c r="CP17" s="675"/>
      <c r="CQ17" s="676"/>
      <c r="CR17" s="659">
        <v>480541</v>
      </c>
      <c r="CS17" s="660"/>
      <c r="CT17" s="660"/>
      <c r="CU17" s="660"/>
      <c r="CV17" s="660"/>
      <c r="CW17" s="660"/>
      <c r="CX17" s="660"/>
      <c r="CY17" s="661"/>
      <c r="CZ17" s="662">
        <v>6.9</v>
      </c>
      <c r="DA17" s="662"/>
      <c r="DB17" s="662"/>
      <c r="DC17" s="662"/>
      <c r="DD17" s="668" t="s">
        <v>238</v>
      </c>
      <c r="DE17" s="660"/>
      <c r="DF17" s="660"/>
      <c r="DG17" s="660"/>
      <c r="DH17" s="660"/>
      <c r="DI17" s="660"/>
      <c r="DJ17" s="660"/>
      <c r="DK17" s="660"/>
      <c r="DL17" s="660"/>
      <c r="DM17" s="660"/>
      <c r="DN17" s="660"/>
      <c r="DO17" s="660"/>
      <c r="DP17" s="661"/>
      <c r="DQ17" s="668">
        <v>477464</v>
      </c>
      <c r="DR17" s="660"/>
      <c r="DS17" s="660"/>
      <c r="DT17" s="660"/>
      <c r="DU17" s="660"/>
      <c r="DV17" s="660"/>
      <c r="DW17" s="660"/>
      <c r="DX17" s="660"/>
      <c r="DY17" s="660"/>
      <c r="DZ17" s="660"/>
      <c r="EA17" s="660"/>
      <c r="EB17" s="660"/>
      <c r="EC17" s="669"/>
    </row>
    <row r="18" spans="2:133" ht="11.25" customHeight="1" x14ac:dyDescent="0.15">
      <c r="B18" s="656" t="s">
        <v>262</v>
      </c>
      <c r="C18" s="657"/>
      <c r="D18" s="657"/>
      <c r="E18" s="657"/>
      <c r="F18" s="657"/>
      <c r="G18" s="657"/>
      <c r="H18" s="657"/>
      <c r="I18" s="657"/>
      <c r="J18" s="657"/>
      <c r="K18" s="657"/>
      <c r="L18" s="657"/>
      <c r="M18" s="657"/>
      <c r="N18" s="657"/>
      <c r="O18" s="657"/>
      <c r="P18" s="657"/>
      <c r="Q18" s="658"/>
      <c r="R18" s="659">
        <v>2405976</v>
      </c>
      <c r="S18" s="660"/>
      <c r="T18" s="660"/>
      <c r="U18" s="660"/>
      <c r="V18" s="660"/>
      <c r="W18" s="660"/>
      <c r="X18" s="660"/>
      <c r="Y18" s="661"/>
      <c r="Z18" s="662">
        <v>33.9</v>
      </c>
      <c r="AA18" s="662"/>
      <c r="AB18" s="662"/>
      <c r="AC18" s="662"/>
      <c r="AD18" s="663">
        <v>2178072</v>
      </c>
      <c r="AE18" s="663"/>
      <c r="AF18" s="663"/>
      <c r="AG18" s="663"/>
      <c r="AH18" s="663"/>
      <c r="AI18" s="663"/>
      <c r="AJ18" s="663"/>
      <c r="AK18" s="663"/>
      <c r="AL18" s="664">
        <v>68.599999999999994</v>
      </c>
      <c r="AM18" s="665"/>
      <c r="AN18" s="665"/>
      <c r="AO18" s="666"/>
      <c r="AP18" s="656" t="s">
        <v>263</v>
      </c>
      <c r="AQ18" s="657"/>
      <c r="AR18" s="657"/>
      <c r="AS18" s="657"/>
      <c r="AT18" s="657"/>
      <c r="AU18" s="657"/>
      <c r="AV18" s="657"/>
      <c r="AW18" s="657"/>
      <c r="AX18" s="657"/>
      <c r="AY18" s="657"/>
      <c r="AZ18" s="657"/>
      <c r="BA18" s="657"/>
      <c r="BB18" s="657"/>
      <c r="BC18" s="657"/>
      <c r="BD18" s="657"/>
      <c r="BE18" s="657"/>
      <c r="BF18" s="658"/>
      <c r="BG18" s="659" t="s">
        <v>238</v>
      </c>
      <c r="BH18" s="660"/>
      <c r="BI18" s="660"/>
      <c r="BJ18" s="660"/>
      <c r="BK18" s="660"/>
      <c r="BL18" s="660"/>
      <c r="BM18" s="660"/>
      <c r="BN18" s="661"/>
      <c r="BO18" s="662" t="s">
        <v>130</v>
      </c>
      <c r="BP18" s="662"/>
      <c r="BQ18" s="662"/>
      <c r="BR18" s="662"/>
      <c r="BS18" s="668" t="s">
        <v>122</v>
      </c>
      <c r="BT18" s="660"/>
      <c r="BU18" s="660"/>
      <c r="BV18" s="660"/>
      <c r="BW18" s="660"/>
      <c r="BX18" s="660"/>
      <c r="BY18" s="660"/>
      <c r="BZ18" s="660"/>
      <c r="CA18" s="660"/>
      <c r="CB18" s="669"/>
      <c r="CD18" s="674" t="s">
        <v>264</v>
      </c>
      <c r="CE18" s="675"/>
      <c r="CF18" s="675"/>
      <c r="CG18" s="675"/>
      <c r="CH18" s="675"/>
      <c r="CI18" s="675"/>
      <c r="CJ18" s="675"/>
      <c r="CK18" s="675"/>
      <c r="CL18" s="675"/>
      <c r="CM18" s="675"/>
      <c r="CN18" s="675"/>
      <c r="CO18" s="675"/>
      <c r="CP18" s="675"/>
      <c r="CQ18" s="676"/>
      <c r="CR18" s="659" t="s">
        <v>122</v>
      </c>
      <c r="CS18" s="660"/>
      <c r="CT18" s="660"/>
      <c r="CU18" s="660"/>
      <c r="CV18" s="660"/>
      <c r="CW18" s="660"/>
      <c r="CX18" s="660"/>
      <c r="CY18" s="661"/>
      <c r="CZ18" s="662" t="s">
        <v>122</v>
      </c>
      <c r="DA18" s="662"/>
      <c r="DB18" s="662"/>
      <c r="DC18" s="662"/>
      <c r="DD18" s="668" t="s">
        <v>122</v>
      </c>
      <c r="DE18" s="660"/>
      <c r="DF18" s="660"/>
      <c r="DG18" s="660"/>
      <c r="DH18" s="660"/>
      <c r="DI18" s="660"/>
      <c r="DJ18" s="660"/>
      <c r="DK18" s="660"/>
      <c r="DL18" s="660"/>
      <c r="DM18" s="660"/>
      <c r="DN18" s="660"/>
      <c r="DO18" s="660"/>
      <c r="DP18" s="661"/>
      <c r="DQ18" s="668" t="s">
        <v>122</v>
      </c>
      <c r="DR18" s="660"/>
      <c r="DS18" s="660"/>
      <c r="DT18" s="660"/>
      <c r="DU18" s="660"/>
      <c r="DV18" s="660"/>
      <c r="DW18" s="660"/>
      <c r="DX18" s="660"/>
      <c r="DY18" s="660"/>
      <c r="DZ18" s="660"/>
      <c r="EA18" s="660"/>
      <c r="EB18" s="660"/>
      <c r="EC18" s="669"/>
    </row>
    <row r="19" spans="2:133" ht="11.25" customHeight="1" x14ac:dyDescent="0.15">
      <c r="B19" s="656" t="s">
        <v>265</v>
      </c>
      <c r="C19" s="657"/>
      <c r="D19" s="657"/>
      <c r="E19" s="657"/>
      <c r="F19" s="657"/>
      <c r="G19" s="657"/>
      <c r="H19" s="657"/>
      <c r="I19" s="657"/>
      <c r="J19" s="657"/>
      <c r="K19" s="657"/>
      <c r="L19" s="657"/>
      <c r="M19" s="657"/>
      <c r="N19" s="657"/>
      <c r="O19" s="657"/>
      <c r="P19" s="657"/>
      <c r="Q19" s="658"/>
      <c r="R19" s="659">
        <v>2178072</v>
      </c>
      <c r="S19" s="660"/>
      <c r="T19" s="660"/>
      <c r="U19" s="660"/>
      <c r="V19" s="660"/>
      <c r="W19" s="660"/>
      <c r="X19" s="660"/>
      <c r="Y19" s="661"/>
      <c r="Z19" s="662">
        <v>30.7</v>
      </c>
      <c r="AA19" s="662"/>
      <c r="AB19" s="662"/>
      <c r="AC19" s="662"/>
      <c r="AD19" s="663">
        <v>2178072</v>
      </c>
      <c r="AE19" s="663"/>
      <c r="AF19" s="663"/>
      <c r="AG19" s="663"/>
      <c r="AH19" s="663"/>
      <c r="AI19" s="663"/>
      <c r="AJ19" s="663"/>
      <c r="AK19" s="663"/>
      <c r="AL19" s="664">
        <v>68.599999999999994</v>
      </c>
      <c r="AM19" s="665"/>
      <c r="AN19" s="665"/>
      <c r="AO19" s="666"/>
      <c r="AP19" s="656" t="s">
        <v>266</v>
      </c>
      <c r="AQ19" s="657"/>
      <c r="AR19" s="657"/>
      <c r="AS19" s="657"/>
      <c r="AT19" s="657"/>
      <c r="AU19" s="657"/>
      <c r="AV19" s="657"/>
      <c r="AW19" s="657"/>
      <c r="AX19" s="657"/>
      <c r="AY19" s="657"/>
      <c r="AZ19" s="657"/>
      <c r="BA19" s="657"/>
      <c r="BB19" s="657"/>
      <c r="BC19" s="657"/>
      <c r="BD19" s="657"/>
      <c r="BE19" s="657"/>
      <c r="BF19" s="658"/>
      <c r="BG19" s="659">
        <v>5713</v>
      </c>
      <c r="BH19" s="660"/>
      <c r="BI19" s="660"/>
      <c r="BJ19" s="660"/>
      <c r="BK19" s="660"/>
      <c r="BL19" s="660"/>
      <c r="BM19" s="660"/>
      <c r="BN19" s="661"/>
      <c r="BO19" s="662">
        <v>0.8</v>
      </c>
      <c r="BP19" s="662"/>
      <c r="BQ19" s="662"/>
      <c r="BR19" s="662"/>
      <c r="BS19" s="668" t="s">
        <v>122</v>
      </c>
      <c r="BT19" s="660"/>
      <c r="BU19" s="660"/>
      <c r="BV19" s="660"/>
      <c r="BW19" s="660"/>
      <c r="BX19" s="660"/>
      <c r="BY19" s="660"/>
      <c r="BZ19" s="660"/>
      <c r="CA19" s="660"/>
      <c r="CB19" s="669"/>
      <c r="CD19" s="674" t="s">
        <v>267</v>
      </c>
      <c r="CE19" s="675"/>
      <c r="CF19" s="675"/>
      <c r="CG19" s="675"/>
      <c r="CH19" s="675"/>
      <c r="CI19" s="675"/>
      <c r="CJ19" s="675"/>
      <c r="CK19" s="675"/>
      <c r="CL19" s="675"/>
      <c r="CM19" s="675"/>
      <c r="CN19" s="675"/>
      <c r="CO19" s="675"/>
      <c r="CP19" s="675"/>
      <c r="CQ19" s="676"/>
      <c r="CR19" s="659" t="s">
        <v>130</v>
      </c>
      <c r="CS19" s="660"/>
      <c r="CT19" s="660"/>
      <c r="CU19" s="660"/>
      <c r="CV19" s="660"/>
      <c r="CW19" s="660"/>
      <c r="CX19" s="660"/>
      <c r="CY19" s="661"/>
      <c r="CZ19" s="662" t="s">
        <v>122</v>
      </c>
      <c r="DA19" s="662"/>
      <c r="DB19" s="662"/>
      <c r="DC19" s="662"/>
      <c r="DD19" s="668" t="s">
        <v>238</v>
      </c>
      <c r="DE19" s="660"/>
      <c r="DF19" s="660"/>
      <c r="DG19" s="660"/>
      <c r="DH19" s="660"/>
      <c r="DI19" s="660"/>
      <c r="DJ19" s="660"/>
      <c r="DK19" s="660"/>
      <c r="DL19" s="660"/>
      <c r="DM19" s="660"/>
      <c r="DN19" s="660"/>
      <c r="DO19" s="660"/>
      <c r="DP19" s="661"/>
      <c r="DQ19" s="668" t="s">
        <v>122</v>
      </c>
      <c r="DR19" s="660"/>
      <c r="DS19" s="660"/>
      <c r="DT19" s="660"/>
      <c r="DU19" s="660"/>
      <c r="DV19" s="660"/>
      <c r="DW19" s="660"/>
      <c r="DX19" s="660"/>
      <c r="DY19" s="660"/>
      <c r="DZ19" s="660"/>
      <c r="EA19" s="660"/>
      <c r="EB19" s="660"/>
      <c r="EC19" s="669"/>
    </row>
    <row r="20" spans="2:133" ht="11.25" customHeight="1" x14ac:dyDescent="0.15">
      <c r="B20" s="656" t="s">
        <v>268</v>
      </c>
      <c r="C20" s="657"/>
      <c r="D20" s="657"/>
      <c r="E20" s="657"/>
      <c r="F20" s="657"/>
      <c r="G20" s="657"/>
      <c r="H20" s="657"/>
      <c r="I20" s="657"/>
      <c r="J20" s="657"/>
      <c r="K20" s="657"/>
      <c r="L20" s="657"/>
      <c r="M20" s="657"/>
      <c r="N20" s="657"/>
      <c r="O20" s="657"/>
      <c r="P20" s="657"/>
      <c r="Q20" s="658"/>
      <c r="R20" s="659">
        <v>227904</v>
      </c>
      <c r="S20" s="660"/>
      <c r="T20" s="660"/>
      <c r="U20" s="660"/>
      <c r="V20" s="660"/>
      <c r="W20" s="660"/>
      <c r="X20" s="660"/>
      <c r="Y20" s="661"/>
      <c r="Z20" s="662">
        <v>3.2</v>
      </c>
      <c r="AA20" s="662"/>
      <c r="AB20" s="662"/>
      <c r="AC20" s="662"/>
      <c r="AD20" s="663" t="s">
        <v>122</v>
      </c>
      <c r="AE20" s="663"/>
      <c r="AF20" s="663"/>
      <c r="AG20" s="663"/>
      <c r="AH20" s="663"/>
      <c r="AI20" s="663"/>
      <c r="AJ20" s="663"/>
      <c r="AK20" s="663"/>
      <c r="AL20" s="664" t="s">
        <v>122</v>
      </c>
      <c r="AM20" s="665"/>
      <c r="AN20" s="665"/>
      <c r="AO20" s="666"/>
      <c r="AP20" s="656" t="s">
        <v>269</v>
      </c>
      <c r="AQ20" s="657"/>
      <c r="AR20" s="657"/>
      <c r="AS20" s="657"/>
      <c r="AT20" s="657"/>
      <c r="AU20" s="657"/>
      <c r="AV20" s="657"/>
      <c r="AW20" s="657"/>
      <c r="AX20" s="657"/>
      <c r="AY20" s="657"/>
      <c r="AZ20" s="657"/>
      <c r="BA20" s="657"/>
      <c r="BB20" s="657"/>
      <c r="BC20" s="657"/>
      <c r="BD20" s="657"/>
      <c r="BE20" s="657"/>
      <c r="BF20" s="658"/>
      <c r="BG20" s="659">
        <v>5713</v>
      </c>
      <c r="BH20" s="660"/>
      <c r="BI20" s="660"/>
      <c r="BJ20" s="660"/>
      <c r="BK20" s="660"/>
      <c r="BL20" s="660"/>
      <c r="BM20" s="660"/>
      <c r="BN20" s="661"/>
      <c r="BO20" s="662">
        <v>0.8</v>
      </c>
      <c r="BP20" s="662"/>
      <c r="BQ20" s="662"/>
      <c r="BR20" s="662"/>
      <c r="BS20" s="668" t="s">
        <v>238</v>
      </c>
      <c r="BT20" s="660"/>
      <c r="BU20" s="660"/>
      <c r="BV20" s="660"/>
      <c r="BW20" s="660"/>
      <c r="BX20" s="660"/>
      <c r="BY20" s="660"/>
      <c r="BZ20" s="660"/>
      <c r="CA20" s="660"/>
      <c r="CB20" s="669"/>
      <c r="CD20" s="674" t="s">
        <v>270</v>
      </c>
      <c r="CE20" s="675"/>
      <c r="CF20" s="675"/>
      <c r="CG20" s="675"/>
      <c r="CH20" s="675"/>
      <c r="CI20" s="675"/>
      <c r="CJ20" s="675"/>
      <c r="CK20" s="675"/>
      <c r="CL20" s="675"/>
      <c r="CM20" s="675"/>
      <c r="CN20" s="675"/>
      <c r="CO20" s="675"/>
      <c r="CP20" s="675"/>
      <c r="CQ20" s="676"/>
      <c r="CR20" s="659">
        <v>6964820</v>
      </c>
      <c r="CS20" s="660"/>
      <c r="CT20" s="660"/>
      <c r="CU20" s="660"/>
      <c r="CV20" s="660"/>
      <c r="CW20" s="660"/>
      <c r="CX20" s="660"/>
      <c r="CY20" s="661"/>
      <c r="CZ20" s="662">
        <v>100</v>
      </c>
      <c r="DA20" s="662"/>
      <c r="DB20" s="662"/>
      <c r="DC20" s="662"/>
      <c r="DD20" s="668">
        <v>1108931</v>
      </c>
      <c r="DE20" s="660"/>
      <c r="DF20" s="660"/>
      <c r="DG20" s="660"/>
      <c r="DH20" s="660"/>
      <c r="DI20" s="660"/>
      <c r="DJ20" s="660"/>
      <c r="DK20" s="660"/>
      <c r="DL20" s="660"/>
      <c r="DM20" s="660"/>
      <c r="DN20" s="660"/>
      <c r="DO20" s="660"/>
      <c r="DP20" s="661"/>
      <c r="DQ20" s="668">
        <v>3551318</v>
      </c>
      <c r="DR20" s="660"/>
      <c r="DS20" s="660"/>
      <c r="DT20" s="660"/>
      <c r="DU20" s="660"/>
      <c r="DV20" s="660"/>
      <c r="DW20" s="660"/>
      <c r="DX20" s="660"/>
      <c r="DY20" s="660"/>
      <c r="DZ20" s="660"/>
      <c r="EA20" s="660"/>
      <c r="EB20" s="660"/>
      <c r="EC20" s="669"/>
    </row>
    <row r="21" spans="2:133" ht="11.25" customHeight="1" x14ac:dyDescent="0.15">
      <c r="B21" s="656" t="s">
        <v>271</v>
      </c>
      <c r="C21" s="657"/>
      <c r="D21" s="657"/>
      <c r="E21" s="657"/>
      <c r="F21" s="657"/>
      <c r="G21" s="657"/>
      <c r="H21" s="657"/>
      <c r="I21" s="657"/>
      <c r="J21" s="657"/>
      <c r="K21" s="657"/>
      <c r="L21" s="657"/>
      <c r="M21" s="657"/>
      <c r="N21" s="657"/>
      <c r="O21" s="657"/>
      <c r="P21" s="657"/>
      <c r="Q21" s="658"/>
      <c r="R21" s="659" t="s">
        <v>122</v>
      </c>
      <c r="S21" s="660"/>
      <c r="T21" s="660"/>
      <c r="U21" s="660"/>
      <c r="V21" s="660"/>
      <c r="W21" s="660"/>
      <c r="X21" s="660"/>
      <c r="Y21" s="661"/>
      <c r="Z21" s="662" t="s">
        <v>238</v>
      </c>
      <c r="AA21" s="662"/>
      <c r="AB21" s="662"/>
      <c r="AC21" s="662"/>
      <c r="AD21" s="663" t="s">
        <v>122</v>
      </c>
      <c r="AE21" s="663"/>
      <c r="AF21" s="663"/>
      <c r="AG21" s="663"/>
      <c r="AH21" s="663"/>
      <c r="AI21" s="663"/>
      <c r="AJ21" s="663"/>
      <c r="AK21" s="663"/>
      <c r="AL21" s="664" t="s">
        <v>122</v>
      </c>
      <c r="AM21" s="665"/>
      <c r="AN21" s="665"/>
      <c r="AO21" s="666"/>
      <c r="AP21" s="677" t="s">
        <v>272</v>
      </c>
      <c r="AQ21" s="678"/>
      <c r="AR21" s="678"/>
      <c r="AS21" s="678"/>
      <c r="AT21" s="678"/>
      <c r="AU21" s="678"/>
      <c r="AV21" s="678"/>
      <c r="AW21" s="678"/>
      <c r="AX21" s="678"/>
      <c r="AY21" s="678"/>
      <c r="AZ21" s="678"/>
      <c r="BA21" s="678"/>
      <c r="BB21" s="678"/>
      <c r="BC21" s="678"/>
      <c r="BD21" s="678"/>
      <c r="BE21" s="678"/>
      <c r="BF21" s="679"/>
      <c r="BG21" s="659">
        <v>5713</v>
      </c>
      <c r="BH21" s="660"/>
      <c r="BI21" s="660"/>
      <c r="BJ21" s="660"/>
      <c r="BK21" s="660"/>
      <c r="BL21" s="660"/>
      <c r="BM21" s="660"/>
      <c r="BN21" s="661"/>
      <c r="BO21" s="662">
        <v>0.8</v>
      </c>
      <c r="BP21" s="662"/>
      <c r="BQ21" s="662"/>
      <c r="BR21" s="662"/>
      <c r="BS21" s="668" t="s">
        <v>122</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15">
      <c r="B22" s="656" t="s">
        <v>273</v>
      </c>
      <c r="C22" s="657"/>
      <c r="D22" s="657"/>
      <c r="E22" s="657"/>
      <c r="F22" s="657"/>
      <c r="G22" s="657"/>
      <c r="H22" s="657"/>
      <c r="I22" s="657"/>
      <c r="J22" s="657"/>
      <c r="K22" s="657"/>
      <c r="L22" s="657"/>
      <c r="M22" s="657"/>
      <c r="N22" s="657"/>
      <c r="O22" s="657"/>
      <c r="P22" s="657"/>
      <c r="Q22" s="658"/>
      <c r="R22" s="659">
        <v>3376203</v>
      </c>
      <c r="S22" s="660"/>
      <c r="T22" s="660"/>
      <c r="U22" s="660"/>
      <c r="V22" s="660"/>
      <c r="W22" s="660"/>
      <c r="X22" s="660"/>
      <c r="Y22" s="661"/>
      <c r="Z22" s="662">
        <v>47.6</v>
      </c>
      <c r="AA22" s="662"/>
      <c r="AB22" s="662"/>
      <c r="AC22" s="662"/>
      <c r="AD22" s="663">
        <v>3148299</v>
      </c>
      <c r="AE22" s="663"/>
      <c r="AF22" s="663"/>
      <c r="AG22" s="663"/>
      <c r="AH22" s="663"/>
      <c r="AI22" s="663"/>
      <c r="AJ22" s="663"/>
      <c r="AK22" s="663"/>
      <c r="AL22" s="664">
        <v>99.2</v>
      </c>
      <c r="AM22" s="665"/>
      <c r="AN22" s="665"/>
      <c r="AO22" s="666"/>
      <c r="AP22" s="677" t="s">
        <v>274</v>
      </c>
      <c r="AQ22" s="678"/>
      <c r="AR22" s="678"/>
      <c r="AS22" s="678"/>
      <c r="AT22" s="678"/>
      <c r="AU22" s="678"/>
      <c r="AV22" s="678"/>
      <c r="AW22" s="678"/>
      <c r="AX22" s="678"/>
      <c r="AY22" s="678"/>
      <c r="AZ22" s="678"/>
      <c r="BA22" s="678"/>
      <c r="BB22" s="678"/>
      <c r="BC22" s="678"/>
      <c r="BD22" s="678"/>
      <c r="BE22" s="678"/>
      <c r="BF22" s="679"/>
      <c r="BG22" s="659" t="s">
        <v>122</v>
      </c>
      <c r="BH22" s="660"/>
      <c r="BI22" s="660"/>
      <c r="BJ22" s="660"/>
      <c r="BK22" s="660"/>
      <c r="BL22" s="660"/>
      <c r="BM22" s="660"/>
      <c r="BN22" s="661"/>
      <c r="BO22" s="662" t="s">
        <v>122</v>
      </c>
      <c r="BP22" s="662"/>
      <c r="BQ22" s="662"/>
      <c r="BR22" s="662"/>
      <c r="BS22" s="668" t="s">
        <v>122</v>
      </c>
      <c r="BT22" s="660"/>
      <c r="BU22" s="660"/>
      <c r="BV22" s="660"/>
      <c r="BW22" s="660"/>
      <c r="BX22" s="660"/>
      <c r="BY22" s="660"/>
      <c r="BZ22" s="660"/>
      <c r="CA22" s="660"/>
      <c r="CB22" s="669"/>
      <c r="CD22" s="641" t="s">
        <v>275</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15">
      <c r="B23" s="656" t="s">
        <v>276</v>
      </c>
      <c r="C23" s="657"/>
      <c r="D23" s="657"/>
      <c r="E23" s="657"/>
      <c r="F23" s="657"/>
      <c r="G23" s="657"/>
      <c r="H23" s="657"/>
      <c r="I23" s="657"/>
      <c r="J23" s="657"/>
      <c r="K23" s="657"/>
      <c r="L23" s="657"/>
      <c r="M23" s="657"/>
      <c r="N23" s="657"/>
      <c r="O23" s="657"/>
      <c r="P23" s="657"/>
      <c r="Q23" s="658"/>
      <c r="R23" s="659">
        <v>1410</v>
      </c>
      <c r="S23" s="660"/>
      <c r="T23" s="660"/>
      <c r="U23" s="660"/>
      <c r="V23" s="660"/>
      <c r="W23" s="660"/>
      <c r="X23" s="660"/>
      <c r="Y23" s="661"/>
      <c r="Z23" s="662">
        <v>0</v>
      </c>
      <c r="AA23" s="662"/>
      <c r="AB23" s="662"/>
      <c r="AC23" s="662"/>
      <c r="AD23" s="663">
        <v>1410</v>
      </c>
      <c r="AE23" s="663"/>
      <c r="AF23" s="663"/>
      <c r="AG23" s="663"/>
      <c r="AH23" s="663"/>
      <c r="AI23" s="663"/>
      <c r="AJ23" s="663"/>
      <c r="AK23" s="663"/>
      <c r="AL23" s="664">
        <v>0</v>
      </c>
      <c r="AM23" s="665"/>
      <c r="AN23" s="665"/>
      <c r="AO23" s="666"/>
      <c r="AP23" s="677" t="s">
        <v>277</v>
      </c>
      <c r="AQ23" s="678"/>
      <c r="AR23" s="678"/>
      <c r="AS23" s="678"/>
      <c r="AT23" s="678"/>
      <c r="AU23" s="678"/>
      <c r="AV23" s="678"/>
      <c r="AW23" s="678"/>
      <c r="AX23" s="678"/>
      <c r="AY23" s="678"/>
      <c r="AZ23" s="678"/>
      <c r="BA23" s="678"/>
      <c r="BB23" s="678"/>
      <c r="BC23" s="678"/>
      <c r="BD23" s="678"/>
      <c r="BE23" s="678"/>
      <c r="BF23" s="679"/>
      <c r="BG23" s="659" t="s">
        <v>122</v>
      </c>
      <c r="BH23" s="660"/>
      <c r="BI23" s="660"/>
      <c r="BJ23" s="660"/>
      <c r="BK23" s="660"/>
      <c r="BL23" s="660"/>
      <c r="BM23" s="660"/>
      <c r="BN23" s="661"/>
      <c r="BO23" s="662" t="s">
        <v>122</v>
      </c>
      <c r="BP23" s="662"/>
      <c r="BQ23" s="662"/>
      <c r="BR23" s="662"/>
      <c r="BS23" s="668" t="s">
        <v>238</v>
      </c>
      <c r="BT23" s="660"/>
      <c r="BU23" s="660"/>
      <c r="BV23" s="660"/>
      <c r="BW23" s="660"/>
      <c r="BX23" s="660"/>
      <c r="BY23" s="660"/>
      <c r="BZ23" s="660"/>
      <c r="CA23" s="660"/>
      <c r="CB23" s="669"/>
      <c r="CD23" s="641" t="s">
        <v>216</v>
      </c>
      <c r="CE23" s="642"/>
      <c r="CF23" s="642"/>
      <c r="CG23" s="642"/>
      <c r="CH23" s="642"/>
      <c r="CI23" s="642"/>
      <c r="CJ23" s="642"/>
      <c r="CK23" s="642"/>
      <c r="CL23" s="642"/>
      <c r="CM23" s="642"/>
      <c r="CN23" s="642"/>
      <c r="CO23" s="642"/>
      <c r="CP23" s="642"/>
      <c r="CQ23" s="643"/>
      <c r="CR23" s="641" t="s">
        <v>278</v>
      </c>
      <c r="CS23" s="642"/>
      <c r="CT23" s="642"/>
      <c r="CU23" s="642"/>
      <c r="CV23" s="642"/>
      <c r="CW23" s="642"/>
      <c r="CX23" s="642"/>
      <c r="CY23" s="643"/>
      <c r="CZ23" s="641" t="s">
        <v>279</v>
      </c>
      <c r="DA23" s="642"/>
      <c r="DB23" s="642"/>
      <c r="DC23" s="643"/>
      <c r="DD23" s="641" t="s">
        <v>280</v>
      </c>
      <c r="DE23" s="642"/>
      <c r="DF23" s="642"/>
      <c r="DG23" s="642"/>
      <c r="DH23" s="642"/>
      <c r="DI23" s="642"/>
      <c r="DJ23" s="642"/>
      <c r="DK23" s="643"/>
      <c r="DL23" s="689" t="s">
        <v>281</v>
      </c>
      <c r="DM23" s="690"/>
      <c r="DN23" s="690"/>
      <c r="DO23" s="690"/>
      <c r="DP23" s="690"/>
      <c r="DQ23" s="690"/>
      <c r="DR23" s="690"/>
      <c r="DS23" s="690"/>
      <c r="DT23" s="690"/>
      <c r="DU23" s="690"/>
      <c r="DV23" s="691"/>
      <c r="DW23" s="641" t="s">
        <v>282</v>
      </c>
      <c r="DX23" s="642"/>
      <c r="DY23" s="642"/>
      <c r="DZ23" s="642"/>
      <c r="EA23" s="642"/>
      <c r="EB23" s="642"/>
      <c r="EC23" s="643"/>
    </row>
    <row r="24" spans="2:133" ht="11.25" customHeight="1" x14ac:dyDescent="0.15">
      <c r="B24" s="656" t="s">
        <v>283</v>
      </c>
      <c r="C24" s="657"/>
      <c r="D24" s="657"/>
      <c r="E24" s="657"/>
      <c r="F24" s="657"/>
      <c r="G24" s="657"/>
      <c r="H24" s="657"/>
      <c r="I24" s="657"/>
      <c r="J24" s="657"/>
      <c r="K24" s="657"/>
      <c r="L24" s="657"/>
      <c r="M24" s="657"/>
      <c r="N24" s="657"/>
      <c r="O24" s="657"/>
      <c r="P24" s="657"/>
      <c r="Q24" s="658"/>
      <c r="R24" s="659">
        <v>37548</v>
      </c>
      <c r="S24" s="660"/>
      <c r="T24" s="660"/>
      <c r="U24" s="660"/>
      <c r="V24" s="660"/>
      <c r="W24" s="660"/>
      <c r="X24" s="660"/>
      <c r="Y24" s="661"/>
      <c r="Z24" s="662">
        <v>0.5</v>
      </c>
      <c r="AA24" s="662"/>
      <c r="AB24" s="662"/>
      <c r="AC24" s="662"/>
      <c r="AD24" s="663" t="s">
        <v>238</v>
      </c>
      <c r="AE24" s="663"/>
      <c r="AF24" s="663"/>
      <c r="AG24" s="663"/>
      <c r="AH24" s="663"/>
      <c r="AI24" s="663"/>
      <c r="AJ24" s="663"/>
      <c r="AK24" s="663"/>
      <c r="AL24" s="664" t="s">
        <v>130</v>
      </c>
      <c r="AM24" s="665"/>
      <c r="AN24" s="665"/>
      <c r="AO24" s="666"/>
      <c r="AP24" s="677" t="s">
        <v>284</v>
      </c>
      <c r="AQ24" s="678"/>
      <c r="AR24" s="678"/>
      <c r="AS24" s="678"/>
      <c r="AT24" s="678"/>
      <c r="AU24" s="678"/>
      <c r="AV24" s="678"/>
      <c r="AW24" s="678"/>
      <c r="AX24" s="678"/>
      <c r="AY24" s="678"/>
      <c r="AZ24" s="678"/>
      <c r="BA24" s="678"/>
      <c r="BB24" s="678"/>
      <c r="BC24" s="678"/>
      <c r="BD24" s="678"/>
      <c r="BE24" s="678"/>
      <c r="BF24" s="679"/>
      <c r="BG24" s="659" t="s">
        <v>238</v>
      </c>
      <c r="BH24" s="660"/>
      <c r="BI24" s="660"/>
      <c r="BJ24" s="660"/>
      <c r="BK24" s="660"/>
      <c r="BL24" s="660"/>
      <c r="BM24" s="660"/>
      <c r="BN24" s="661"/>
      <c r="BO24" s="662" t="s">
        <v>122</v>
      </c>
      <c r="BP24" s="662"/>
      <c r="BQ24" s="662"/>
      <c r="BR24" s="662"/>
      <c r="BS24" s="668" t="s">
        <v>122</v>
      </c>
      <c r="BT24" s="660"/>
      <c r="BU24" s="660"/>
      <c r="BV24" s="660"/>
      <c r="BW24" s="660"/>
      <c r="BX24" s="660"/>
      <c r="BY24" s="660"/>
      <c r="BZ24" s="660"/>
      <c r="CA24" s="660"/>
      <c r="CB24" s="669"/>
      <c r="CD24" s="670" t="s">
        <v>285</v>
      </c>
      <c r="CE24" s="671"/>
      <c r="CF24" s="671"/>
      <c r="CG24" s="671"/>
      <c r="CH24" s="671"/>
      <c r="CI24" s="671"/>
      <c r="CJ24" s="671"/>
      <c r="CK24" s="671"/>
      <c r="CL24" s="671"/>
      <c r="CM24" s="671"/>
      <c r="CN24" s="671"/>
      <c r="CO24" s="671"/>
      <c r="CP24" s="671"/>
      <c r="CQ24" s="672"/>
      <c r="CR24" s="648">
        <v>2100139</v>
      </c>
      <c r="CS24" s="649"/>
      <c r="CT24" s="649"/>
      <c r="CU24" s="649"/>
      <c r="CV24" s="649"/>
      <c r="CW24" s="649"/>
      <c r="CX24" s="649"/>
      <c r="CY24" s="650"/>
      <c r="CZ24" s="653">
        <v>30.2</v>
      </c>
      <c r="DA24" s="654"/>
      <c r="DB24" s="654"/>
      <c r="DC24" s="673"/>
      <c r="DD24" s="692">
        <v>1486150</v>
      </c>
      <c r="DE24" s="649"/>
      <c r="DF24" s="649"/>
      <c r="DG24" s="649"/>
      <c r="DH24" s="649"/>
      <c r="DI24" s="649"/>
      <c r="DJ24" s="649"/>
      <c r="DK24" s="650"/>
      <c r="DL24" s="692">
        <v>1485753</v>
      </c>
      <c r="DM24" s="649"/>
      <c r="DN24" s="649"/>
      <c r="DO24" s="649"/>
      <c r="DP24" s="649"/>
      <c r="DQ24" s="649"/>
      <c r="DR24" s="649"/>
      <c r="DS24" s="649"/>
      <c r="DT24" s="649"/>
      <c r="DU24" s="649"/>
      <c r="DV24" s="650"/>
      <c r="DW24" s="653">
        <v>44.9</v>
      </c>
      <c r="DX24" s="654"/>
      <c r="DY24" s="654"/>
      <c r="DZ24" s="654"/>
      <c r="EA24" s="654"/>
      <c r="EB24" s="654"/>
      <c r="EC24" s="655"/>
    </row>
    <row r="25" spans="2:133" ht="11.25" customHeight="1" x14ac:dyDescent="0.15">
      <c r="B25" s="656" t="s">
        <v>286</v>
      </c>
      <c r="C25" s="657"/>
      <c r="D25" s="657"/>
      <c r="E25" s="657"/>
      <c r="F25" s="657"/>
      <c r="G25" s="657"/>
      <c r="H25" s="657"/>
      <c r="I25" s="657"/>
      <c r="J25" s="657"/>
      <c r="K25" s="657"/>
      <c r="L25" s="657"/>
      <c r="M25" s="657"/>
      <c r="N25" s="657"/>
      <c r="O25" s="657"/>
      <c r="P25" s="657"/>
      <c r="Q25" s="658"/>
      <c r="R25" s="659">
        <v>26296</v>
      </c>
      <c r="S25" s="660"/>
      <c r="T25" s="660"/>
      <c r="U25" s="660"/>
      <c r="V25" s="660"/>
      <c r="W25" s="660"/>
      <c r="X25" s="660"/>
      <c r="Y25" s="661"/>
      <c r="Z25" s="662">
        <v>0.4</v>
      </c>
      <c r="AA25" s="662"/>
      <c r="AB25" s="662"/>
      <c r="AC25" s="662"/>
      <c r="AD25" s="663">
        <v>2772</v>
      </c>
      <c r="AE25" s="663"/>
      <c r="AF25" s="663"/>
      <c r="AG25" s="663"/>
      <c r="AH25" s="663"/>
      <c r="AI25" s="663"/>
      <c r="AJ25" s="663"/>
      <c r="AK25" s="663"/>
      <c r="AL25" s="664">
        <v>0.1</v>
      </c>
      <c r="AM25" s="665"/>
      <c r="AN25" s="665"/>
      <c r="AO25" s="666"/>
      <c r="AP25" s="677" t="s">
        <v>287</v>
      </c>
      <c r="AQ25" s="678"/>
      <c r="AR25" s="678"/>
      <c r="AS25" s="678"/>
      <c r="AT25" s="678"/>
      <c r="AU25" s="678"/>
      <c r="AV25" s="678"/>
      <c r="AW25" s="678"/>
      <c r="AX25" s="678"/>
      <c r="AY25" s="678"/>
      <c r="AZ25" s="678"/>
      <c r="BA25" s="678"/>
      <c r="BB25" s="678"/>
      <c r="BC25" s="678"/>
      <c r="BD25" s="678"/>
      <c r="BE25" s="678"/>
      <c r="BF25" s="679"/>
      <c r="BG25" s="659" t="s">
        <v>122</v>
      </c>
      <c r="BH25" s="660"/>
      <c r="BI25" s="660"/>
      <c r="BJ25" s="660"/>
      <c r="BK25" s="660"/>
      <c r="BL25" s="660"/>
      <c r="BM25" s="660"/>
      <c r="BN25" s="661"/>
      <c r="BO25" s="662" t="s">
        <v>238</v>
      </c>
      <c r="BP25" s="662"/>
      <c r="BQ25" s="662"/>
      <c r="BR25" s="662"/>
      <c r="BS25" s="668" t="s">
        <v>122</v>
      </c>
      <c r="BT25" s="660"/>
      <c r="BU25" s="660"/>
      <c r="BV25" s="660"/>
      <c r="BW25" s="660"/>
      <c r="BX25" s="660"/>
      <c r="BY25" s="660"/>
      <c r="BZ25" s="660"/>
      <c r="CA25" s="660"/>
      <c r="CB25" s="669"/>
      <c r="CD25" s="674" t="s">
        <v>288</v>
      </c>
      <c r="CE25" s="675"/>
      <c r="CF25" s="675"/>
      <c r="CG25" s="675"/>
      <c r="CH25" s="675"/>
      <c r="CI25" s="675"/>
      <c r="CJ25" s="675"/>
      <c r="CK25" s="675"/>
      <c r="CL25" s="675"/>
      <c r="CM25" s="675"/>
      <c r="CN25" s="675"/>
      <c r="CO25" s="675"/>
      <c r="CP25" s="675"/>
      <c r="CQ25" s="676"/>
      <c r="CR25" s="659">
        <v>800678</v>
      </c>
      <c r="CS25" s="695"/>
      <c r="CT25" s="695"/>
      <c r="CU25" s="695"/>
      <c r="CV25" s="695"/>
      <c r="CW25" s="695"/>
      <c r="CX25" s="695"/>
      <c r="CY25" s="696"/>
      <c r="CZ25" s="664">
        <v>11.5</v>
      </c>
      <c r="DA25" s="693"/>
      <c r="DB25" s="693"/>
      <c r="DC25" s="697"/>
      <c r="DD25" s="668">
        <v>772149</v>
      </c>
      <c r="DE25" s="695"/>
      <c r="DF25" s="695"/>
      <c r="DG25" s="695"/>
      <c r="DH25" s="695"/>
      <c r="DI25" s="695"/>
      <c r="DJ25" s="695"/>
      <c r="DK25" s="696"/>
      <c r="DL25" s="668">
        <v>771902</v>
      </c>
      <c r="DM25" s="695"/>
      <c r="DN25" s="695"/>
      <c r="DO25" s="695"/>
      <c r="DP25" s="695"/>
      <c r="DQ25" s="695"/>
      <c r="DR25" s="695"/>
      <c r="DS25" s="695"/>
      <c r="DT25" s="695"/>
      <c r="DU25" s="695"/>
      <c r="DV25" s="696"/>
      <c r="DW25" s="664">
        <v>23.4</v>
      </c>
      <c r="DX25" s="693"/>
      <c r="DY25" s="693"/>
      <c r="DZ25" s="693"/>
      <c r="EA25" s="693"/>
      <c r="EB25" s="693"/>
      <c r="EC25" s="694"/>
    </row>
    <row r="26" spans="2:133" ht="11.25" customHeight="1" x14ac:dyDescent="0.15">
      <c r="B26" s="656" t="s">
        <v>289</v>
      </c>
      <c r="C26" s="657"/>
      <c r="D26" s="657"/>
      <c r="E26" s="657"/>
      <c r="F26" s="657"/>
      <c r="G26" s="657"/>
      <c r="H26" s="657"/>
      <c r="I26" s="657"/>
      <c r="J26" s="657"/>
      <c r="K26" s="657"/>
      <c r="L26" s="657"/>
      <c r="M26" s="657"/>
      <c r="N26" s="657"/>
      <c r="O26" s="657"/>
      <c r="P26" s="657"/>
      <c r="Q26" s="658"/>
      <c r="R26" s="659">
        <v>24566</v>
      </c>
      <c r="S26" s="660"/>
      <c r="T26" s="660"/>
      <c r="U26" s="660"/>
      <c r="V26" s="660"/>
      <c r="W26" s="660"/>
      <c r="X26" s="660"/>
      <c r="Y26" s="661"/>
      <c r="Z26" s="662">
        <v>0.3</v>
      </c>
      <c r="AA26" s="662"/>
      <c r="AB26" s="662"/>
      <c r="AC26" s="662"/>
      <c r="AD26" s="663" t="s">
        <v>238</v>
      </c>
      <c r="AE26" s="663"/>
      <c r="AF26" s="663"/>
      <c r="AG26" s="663"/>
      <c r="AH26" s="663"/>
      <c r="AI26" s="663"/>
      <c r="AJ26" s="663"/>
      <c r="AK26" s="663"/>
      <c r="AL26" s="664" t="s">
        <v>122</v>
      </c>
      <c r="AM26" s="665"/>
      <c r="AN26" s="665"/>
      <c r="AO26" s="666"/>
      <c r="AP26" s="677" t="s">
        <v>290</v>
      </c>
      <c r="AQ26" s="698"/>
      <c r="AR26" s="698"/>
      <c r="AS26" s="698"/>
      <c r="AT26" s="698"/>
      <c r="AU26" s="698"/>
      <c r="AV26" s="698"/>
      <c r="AW26" s="698"/>
      <c r="AX26" s="698"/>
      <c r="AY26" s="698"/>
      <c r="AZ26" s="698"/>
      <c r="BA26" s="698"/>
      <c r="BB26" s="698"/>
      <c r="BC26" s="698"/>
      <c r="BD26" s="698"/>
      <c r="BE26" s="698"/>
      <c r="BF26" s="679"/>
      <c r="BG26" s="659" t="s">
        <v>122</v>
      </c>
      <c r="BH26" s="660"/>
      <c r="BI26" s="660"/>
      <c r="BJ26" s="660"/>
      <c r="BK26" s="660"/>
      <c r="BL26" s="660"/>
      <c r="BM26" s="660"/>
      <c r="BN26" s="661"/>
      <c r="BO26" s="662" t="s">
        <v>238</v>
      </c>
      <c r="BP26" s="662"/>
      <c r="BQ26" s="662"/>
      <c r="BR26" s="662"/>
      <c r="BS26" s="668" t="s">
        <v>122</v>
      </c>
      <c r="BT26" s="660"/>
      <c r="BU26" s="660"/>
      <c r="BV26" s="660"/>
      <c r="BW26" s="660"/>
      <c r="BX26" s="660"/>
      <c r="BY26" s="660"/>
      <c r="BZ26" s="660"/>
      <c r="CA26" s="660"/>
      <c r="CB26" s="669"/>
      <c r="CD26" s="674" t="s">
        <v>291</v>
      </c>
      <c r="CE26" s="675"/>
      <c r="CF26" s="675"/>
      <c r="CG26" s="675"/>
      <c r="CH26" s="675"/>
      <c r="CI26" s="675"/>
      <c r="CJ26" s="675"/>
      <c r="CK26" s="675"/>
      <c r="CL26" s="675"/>
      <c r="CM26" s="675"/>
      <c r="CN26" s="675"/>
      <c r="CO26" s="675"/>
      <c r="CP26" s="675"/>
      <c r="CQ26" s="676"/>
      <c r="CR26" s="659">
        <v>460268</v>
      </c>
      <c r="CS26" s="660"/>
      <c r="CT26" s="660"/>
      <c r="CU26" s="660"/>
      <c r="CV26" s="660"/>
      <c r="CW26" s="660"/>
      <c r="CX26" s="660"/>
      <c r="CY26" s="661"/>
      <c r="CZ26" s="664">
        <v>6.6</v>
      </c>
      <c r="DA26" s="693"/>
      <c r="DB26" s="693"/>
      <c r="DC26" s="697"/>
      <c r="DD26" s="668">
        <v>437658</v>
      </c>
      <c r="DE26" s="660"/>
      <c r="DF26" s="660"/>
      <c r="DG26" s="660"/>
      <c r="DH26" s="660"/>
      <c r="DI26" s="660"/>
      <c r="DJ26" s="660"/>
      <c r="DK26" s="661"/>
      <c r="DL26" s="668" t="s">
        <v>238</v>
      </c>
      <c r="DM26" s="660"/>
      <c r="DN26" s="660"/>
      <c r="DO26" s="660"/>
      <c r="DP26" s="660"/>
      <c r="DQ26" s="660"/>
      <c r="DR26" s="660"/>
      <c r="DS26" s="660"/>
      <c r="DT26" s="660"/>
      <c r="DU26" s="660"/>
      <c r="DV26" s="661"/>
      <c r="DW26" s="664" t="s">
        <v>122</v>
      </c>
      <c r="DX26" s="693"/>
      <c r="DY26" s="693"/>
      <c r="DZ26" s="693"/>
      <c r="EA26" s="693"/>
      <c r="EB26" s="693"/>
      <c r="EC26" s="694"/>
    </row>
    <row r="27" spans="2:133" ht="11.25" customHeight="1" x14ac:dyDescent="0.15">
      <c r="B27" s="656" t="s">
        <v>292</v>
      </c>
      <c r="C27" s="657"/>
      <c r="D27" s="657"/>
      <c r="E27" s="657"/>
      <c r="F27" s="657"/>
      <c r="G27" s="657"/>
      <c r="H27" s="657"/>
      <c r="I27" s="657"/>
      <c r="J27" s="657"/>
      <c r="K27" s="657"/>
      <c r="L27" s="657"/>
      <c r="M27" s="657"/>
      <c r="N27" s="657"/>
      <c r="O27" s="657"/>
      <c r="P27" s="657"/>
      <c r="Q27" s="658"/>
      <c r="R27" s="659">
        <v>796926</v>
      </c>
      <c r="S27" s="660"/>
      <c r="T27" s="660"/>
      <c r="U27" s="660"/>
      <c r="V27" s="660"/>
      <c r="W27" s="660"/>
      <c r="X27" s="660"/>
      <c r="Y27" s="661"/>
      <c r="Z27" s="662">
        <v>11.2</v>
      </c>
      <c r="AA27" s="662"/>
      <c r="AB27" s="662"/>
      <c r="AC27" s="662"/>
      <c r="AD27" s="663" t="s">
        <v>122</v>
      </c>
      <c r="AE27" s="663"/>
      <c r="AF27" s="663"/>
      <c r="AG27" s="663"/>
      <c r="AH27" s="663"/>
      <c r="AI27" s="663"/>
      <c r="AJ27" s="663"/>
      <c r="AK27" s="663"/>
      <c r="AL27" s="664" t="s">
        <v>130</v>
      </c>
      <c r="AM27" s="665"/>
      <c r="AN27" s="665"/>
      <c r="AO27" s="666"/>
      <c r="AP27" s="656" t="s">
        <v>293</v>
      </c>
      <c r="AQ27" s="657"/>
      <c r="AR27" s="657"/>
      <c r="AS27" s="657"/>
      <c r="AT27" s="657"/>
      <c r="AU27" s="657"/>
      <c r="AV27" s="657"/>
      <c r="AW27" s="657"/>
      <c r="AX27" s="657"/>
      <c r="AY27" s="657"/>
      <c r="AZ27" s="657"/>
      <c r="BA27" s="657"/>
      <c r="BB27" s="657"/>
      <c r="BC27" s="657"/>
      <c r="BD27" s="657"/>
      <c r="BE27" s="657"/>
      <c r="BF27" s="658"/>
      <c r="BG27" s="659">
        <v>744743</v>
      </c>
      <c r="BH27" s="660"/>
      <c r="BI27" s="660"/>
      <c r="BJ27" s="660"/>
      <c r="BK27" s="660"/>
      <c r="BL27" s="660"/>
      <c r="BM27" s="660"/>
      <c r="BN27" s="661"/>
      <c r="BO27" s="662">
        <v>100</v>
      </c>
      <c r="BP27" s="662"/>
      <c r="BQ27" s="662"/>
      <c r="BR27" s="662"/>
      <c r="BS27" s="668">
        <v>3648</v>
      </c>
      <c r="BT27" s="660"/>
      <c r="BU27" s="660"/>
      <c r="BV27" s="660"/>
      <c r="BW27" s="660"/>
      <c r="BX27" s="660"/>
      <c r="BY27" s="660"/>
      <c r="BZ27" s="660"/>
      <c r="CA27" s="660"/>
      <c r="CB27" s="669"/>
      <c r="CD27" s="674" t="s">
        <v>294</v>
      </c>
      <c r="CE27" s="675"/>
      <c r="CF27" s="675"/>
      <c r="CG27" s="675"/>
      <c r="CH27" s="675"/>
      <c r="CI27" s="675"/>
      <c r="CJ27" s="675"/>
      <c r="CK27" s="675"/>
      <c r="CL27" s="675"/>
      <c r="CM27" s="675"/>
      <c r="CN27" s="675"/>
      <c r="CO27" s="675"/>
      <c r="CP27" s="675"/>
      <c r="CQ27" s="676"/>
      <c r="CR27" s="659">
        <v>818920</v>
      </c>
      <c r="CS27" s="695"/>
      <c r="CT27" s="695"/>
      <c r="CU27" s="695"/>
      <c r="CV27" s="695"/>
      <c r="CW27" s="695"/>
      <c r="CX27" s="695"/>
      <c r="CY27" s="696"/>
      <c r="CZ27" s="664">
        <v>11.8</v>
      </c>
      <c r="DA27" s="693"/>
      <c r="DB27" s="693"/>
      <c r="DC27" s="697"/>
      <c r="DD27" s="668">
        <v>236537</v>
      </c>
      <c r="DE27" s="695"/>
      <c r="DF27" s="695"/>
      <c r="DG27" s="695"/>
      <c r="DH27" s="695"/>
      <c r="DI27" s="695"/>
      <c r="DJ27" s="695"/>
      <c r="DK27" s="696"/>
      <c r="DL27" s="668">
        <v>236387</v>
      </c>
      <c r="DM27" s="695"/>
      <c r="DN27" s="695"/>
      <c r="DO27" s="695"/>
      <c r="DP27" s="695"/>
      <c r="DQ27" s="695"/>
      <c r="DR27" s="695"/>
      <c r="DS27" s="695"/>
      <c r="DT27" s="695"/>
      <c r="DU27" s="695"/>
      <c r="DV27" s="696"/>
      <c r="DW27" s="664">
        <v>7.2</v>
      </c>
      <c r="DX27" s="693"/>
      <c r="DY27" s="693"/>
      <c r="DZ27" s="693"/>
      <c r="EA27" s="693"/>
      <c r="EB27" s="693"/>
      <c r="EC27" s="694"/>
    </row>
    <row r="28" spans="2:133" ht="11.25" customHeight="1" x14ac:dyDescent="0.15">
      <c r="B28" s="701" t="s">
        <v>295</v>
      </c>
      <c r="C28" s="702"/>
      <c r="D28" s="702"/>
      <c r="E28" s="702"/>
      <c r="F28" s="702"/>
      <c r="G28" s="702"/>
      <c r="H28" s="702"/>
      <c r="I28" s="702"/>
      <c r="J28" s="702"/>
      <c r="K28" s="702"/>
      <c r="L28" s="702"/>
      <c r="M28" s="702"/>
      <c r="N28" s="702"/>
      <c r="O28" s="702"/>
      <c r="P28" s="702"/>
      <c r="Q28" s="703"/>
      <c r="R28" s="659" t="s">
        <v>238</v>
      </c>
      <c r="S28" s="660"/>
      <c r="T28" s="660"/>
      <c r="U28" s="660"/>
      <c r="V28" s="660"/>
      <c r="W28" s="660"/>
      <c r="X28" s="660"/>
      <c r="Y28" s="661"/>
      <c r="Z28" s="662" t="s">
        <v>122</v>
      </c>
      <c r="AA28" s="662"/>
      <c r="AB28" s="662"/>
      <c r="AC28" s="662"/>
      <c r="AD28" s="663" t="s">
        <v>122</v>
      </c>
      <c r="AE28" s="663"/>
      <c r="AF28" s="663"/>
      <c r="AG28" s="663"/>
      <c r="AH28" s="663"/>
      <c r="AI28" s="663"/>
      <c r="AJ28" s="663"/>
      <c r="AK28" s="663"/>
      <c r="AL28" s="664" t="s">
        <v>130</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296</v>
      </c>
      <c r="CE28" s="675"/>
      <c r="CF28" s="675"/>
      <c r="CG28" s="675"/>
      <c r="CH28" s="675"/>
      <c r="CI28" s="675"/>
      <c r="CJ28" s="675"/>
      <c r="CK28" s="675"/>
      <c r="CL28" s="675"/>
      <c r="CM28" s="675"/>
      <c r="CN28" s="675"/>
      <c r="CO28" s="675"/>
      <c r="CP28" s="675"/>
      <c r="CQ28" s="676"/>
      <c r="CR28" s="659">
        <v>480541</v>
      </c>
      <c r="CS28" s="660"/>
      <c r="CT28" s="660"/>
      <c r="CU28" s="660"/>
      <c r="CV28" s="660"/>
      <c r="CW28" s="660"/>
      <c r="CX28" s="660"/>
      <c r="CY28" s="661"/>
      <c r="CZ28" s="664">
        <v>6.9</v>
      </c>
      <c r="DA28" s="693"/>
      <c r="DB28" s="693"/>
      <c r="DC28" s="697"/>
      <c r="DD28" s="668">
        <v>477464</v>
      </c>
      <c r="DE28" s="660"/>
      <c r="DF28" s="660"/>
      <c r="DG28" s="660"/>
      <c r="DH28" s="660"/>
      <c r="DI28" s="660"/>
      <c r="DJ28" s="660"/>
      <c r="DK28" s="661"/>
      <c r="DL28" s="668">
        <v>477464</v>
      </c>
      <c r="DM28" s="660"/>
      <c r="DN28" s="660"/>
      <c r="DO28" s="660"/>
      <c r="DP28" s="660"/>
      <c r="DQ28" s="660"/>
      <c r="DR28" s="660"/>
      <c r="DS28" s="660"/>
      <c r="DT28" s="660"/>
      <c r="DU28" s="660"/>
      <c r="DV28" s="661"/>
      <c r="DW28" s="664">
        <v>14.4</v>
      </c>
      <c r="DX28" s="693"/>
      <c r="DY28" s="693"/>
      <c r="DZ28" s="693"/>
      <c r="EA28" s="693"/>
      <c r="EB28" s="693"/>
      <c r="EC28" s="694"/>
    </row>
    <row r="29" spans="2:133" ht="11.25" customHeight="1" x14ac:dyDescent="0.15">
      <c r="B29" s="656" t="s">
        <v>297</v>
      </c>
      <c r="C29" s="657"/>
      <c r="D29" s="657"/>
      <c r="E29" s="657"/>
      <c r="F29" s="657"/>
      <c r="G29" s="657"/>
      <c r="H29" s="657"/>
      <c r="I29" s="657"/>
      <c r="J29" s="657"/>
      <c r="K29" s="657"/>
      <c r="L29" s="657"/>
      <c r="M29" s="657"/>
      <c r="N29" s="657"/>
      <c r="O29" s="657"/>
      <c r="P29" s="657"/>
      <c r="Q29" s="658"/>
      <c r="R29" s="659">
        <v>440394</v>
      </c>
      <c r="S29" s="660"/>
      <c r="T29" s="660"/>
      <c r="U29" s="660"/>
      <c r="V29" s="660"/>
      <c r="W29" s="660"/>
      <c r="X29" s="660"/>
      <c r="Y29" s="661"/>
      <c r="Z29" s="662">
        <v>6.2</v>
      </c>
      <c r="AA29" s="662"/>
      <c r="AB29" s="662"/>
      <c r="AC29" s="662"/>
      <c r="AD29" s="663" t="s">
        <v>122</v>
      </c>
      <c r="AE29" s="663"/>
      <c r="AF29" s="663"/>
      <c r="AG29" s="663"/>
      <c r="AH29" s="663"/>
      <c r="AI29" s="663"/>
      <c r="AJ29" s="663"/>
      <c r="AK29" s="663"/>
      <c r="AL29" s="664" t="s">
        <v>122</v>
      </c>
      <c r="AM29" s="665"/>
      <c r="AN29" s="665"/>
      <c r="AO29" s="666"/>
      <c r="AP29" s="638" t="s">
        <v>216</v>
      </c>
      <c r="AQ29" s="639"/>
      <c r="AR29" s="639"/>
      <c r="AS29" s="639"/>
      <c r="AT29" s="639"/>
      <c r="AU29" s="639"/>
      <c r="AV29" s="639"/>
      <c r="AW29" s="639"/>
      <c r="AX29" s="639"/>
      <c r="AY29" s="639"/>
      <c r="AZ29" s="639"/>
      <c r="BA29" s="639"/>
      <c r="BB29" s="639"/>
      <c r="BC29" s="639"/>
      <c r="BD29" s="639"/>
      <c r="BE29" s="639"/>
      <c r="BF29" s="640"/>
      <c r="BG29" s="638" t="s">
        <v>298</v>
      </c>
      <c r="BH29" s="699"/>
      <c r="BI29" s="699"/>
      <c r="BJ29" s="699"/>
      <c r="BK29" s="699"/>
      <c r="BL29" s="699"/>
      <c r="BM29" s="699"/>
      <c r="BN29" s="699"/>
      <c r="BO29" s="699"/>
      <c r="BP29" s="699"/>
      <c r="BQ29" s="700"/>
      <c r="BR29" s="638" t="s">
        <v>299</v>
      </c>
      <c r="BS29" s="699"/>
      <c r="BT29" s="699"/>
      <c r="BU29" s="699"/>
      <c r="BV29" s="699"/>
      <c r="BW29" s="699"/>
      <c r="BX29" s="699"/>
      <c r="BY29" s="699"/>
      <c r="BZ29" s="699"/>
      <c r="CA29" s="699"/>
      <c r="CB29" s="700"/>
      <c r="CD29" s="722" t="s">
        <v>300</v>
      </c>
      <c r="CE29" s="723"/>
      <c r="CF29" s="674" t="s">
        <v>301</v>
      </c>
      <c r="CG29" s="675"/>
      <c r="CH29" s="675"/>
      <c r="CI29" s="675"/>
      <c r="CJ29" s="675"/>
      <c r="CK29" s="675"/>
      <c r="CL29" s="675"/>
      <c r="CM29" s="675"/>
      <c r="CN29" s="675"/>
      <c r="CO29" s="675"/>
      <c r="CP29" s="675"/>
      <c r="CQ29" s="676"/>
      <c r="CR29" s="659">
        <v>480541</v>
      </c>
      <c r="CS29" s="695"/>
      <c r="CT29" s="695"/>
      <c r="CU29" s="695"/>
      <c r="CV29" s="695"/>
      <c r="CW29" s="695"/>
      <c r="CX29" s="695"/>
      <c r="CY29" s="696"/>
      <c r="CZ29" s="664">
        <v>6.9</v>
      </c>
      <c r="DA29" s="693"/>
      <c r="DB29" s="693"/>
      <c r="DC29" s="697"/>
      <c r="DD29" s="668">
        <v>477464</v>
      </c>
      <c r="DE29" s="695"/>
      <c r="DF29" s="695"/>
      <c r="DG29" s="695"/>
      <c r="DH29" s="695"/>
      <c r="DI29" s="695"/>
      <c r="DJ29" s="695"/>
      <c r="DK29" s="696"/>
      <c r="DL29" s="668">
        <v>477464</v>
      </c>
      <c r="DM29" s="695"/>
      <c r="DN29" s="695"/>
      <c r="DO29" s="695"/>
      <c r="DP29" s="695"/>
      <c r="DQ29" s="695"/>
      <c r="DR29" s="695"/>
      <c r="DS29" s="695"/>
      <c r="DT29" s="695"/>
      <c r="DU29" s="695"/>
      <c r="DV29" s="696"/>
      <c r="DW29" s="664">
        <v>14.4</v>
      </c>
      <c r="DX29" s="693"/>
      <c r="DY29" s="693"/>
      <c r="DZ29" s="693"/>
      <c r="EA29" s="693"/>
      <c r="EB29" s="693"/>
      <c r="EC29" s="694"/>
    </row>
    <row r="30" spans="2:133" ht="11.25" customHeight="1" x14ac:dyDescent="0.15">
      <c r="B30" s="656" t="s">
        <v>302</v>
      </c>
      <c r="C30" s="657"/>
      <c r="D30" s="657"/>
      <c r="E30" s="657"/>
      <c r="F30" s="657"/>
      <c r="G30" s="657"/>
      <c r="H30" s="657"/>
      <c r="I30" s="657"/>
      <c r="J30" s="657"/>
      <c r="K30" s="657"/>
      <c r="L30" s="657"/>
      <c r="M30" s="657"/>
      <c r="N30" s="657"/>
      <c r="O30" s="657"/>
      <c r="P30" s="657"/>
      <c r="Q30" s="658"/>
      <c r="R30" s="659">
        <v>39806</v>
      </c>
      <c r="S30" s="660"/>
      <c r="T30" s="660"/>
      <c r="U30" s="660"/>
      <c r="V30" s="660"/>
      <c r="W30" s="660"/>
      <c r="X30" s="660"/>
      <c r="Y30" s="661"/>
      <c r="Z30" s="662">
        <v>0.6</v>
      </c>
      <c r="AA30" s="662"/>
      <c r="AB30" s="662"/>
      <c r="AC30" s="662"/>
      <c r="AD30" s="663">
        <v>22565</v>
      </c>
      <c r="AE30" s="663"/>
      <c r="AF30" s="663"/>
      <c r="AG30" s="663"/>
      <c r="AH30" s="663"/>
      <c r="AI30" s="663"/>
      <c r="AJ30" s="663"/>
      <c r="AK30" s="663"/>
      <c r="AL30" s="664">
        <v>0.7</v>
      </c>
      <c r="AM30" s="665"/>
      <c r="AN30" s="665"/>
      <c r="AO30" s="666"/>
      <c r="AP30" s="707" t="s">
        <v>303</v>
      </c>
      <c r="AQ30" s="708"/>
      <c r="AR30" s="708"/>
      <c r="AS30" s="708"/>
      <c r="AT30" s="713" t="s">
        <v>304</v>
      </c>
      <c r="AU30" s="210"/>
      <c r="AV30" s="210"/>
      <c r="AW30" s="210"/>
      <c r="AX30" s="645" t="s">
        <v>181</v>
      </c>
      <c r="AY30" s="646"/>
      <c r="AZ30" s="646"/>
      <c r="BA30" s="646"/>
      <c r="BB30" s="646"/>
      <c r="BC30" s="646"/>
      <c r="BD30" s="646"/>
      <c r="BE30" s="646"/>
      <c r="BF30" s="647"/>
      <c r="BG30" s="719">
        <v>99.5</v>
      </c>
      <c r="BH30" s="720"/>
      <c r="BI30" s="720"/>
      <c r="BJ30" s="720"/>
      <c r="BK30" s="720"/>
      <c r="BL30" s="720"/>
      <c r="BM30" s="654">
        <v>98.4</v>
      </c>
      <c r="BN30" s="720"/>
      <c r="BO30" s="720"/>
      <c r="BP30" s="720"/>
      <c r="BQ30" s="721"/>
      <c r="BR30" s="719">
        <v>99.2</v>
      </c>
      <c r="BS30" s="720"/>
      <c r="BT30" s="720"/>
      <c r="BU30" s="720"/>
      <c r="BV30" s="720"/>
      <c r="BW30" s="720"/>
      <c r="BX30" s="654">
        <v>98.2</v>
      </c>
      <c r="BY30" s="720"/>
      <c r="BZ30" s="720"/>
      <c r="CA30" s="720"/>
      <c r="CB30" s="721"/>
      <c r="CD30" s="724"/>
      <c r="CE30" s="725"/>
      <c r="CF30" s="674" t="s">
        <v>305</v>
      </c>
      <c r="CG30" s="675"/>
      <c r="CH30" s="675"/>
      <c r="CI30" s="675"/>
      <c r="CJ30" s="675"/>
      <c r="CK30" s="675"/>
      <c r="CL30" s="675"/>
      <c r="CM30" s="675"/>
      <c r="CN30" s="675"/>
      <c r="CO30" s="675"/>
      <c r="CP30" s="675"/>
      <c r="CQ30" s="676"/>
      <c r="CR30" s="659">
        <v>447166</v>
      </c>
      <c r="CS30" s="660"/>
      <c r="CT30" s="660"/>
      <c r="CU30" s="660"/>
      <c r="CV30" s="660"/>
      <c r="CW30" s="660"/>
      <c r="CX30" s="660"/>
      <c r="CY30" s="661"/>
      <c r="CZ30" s="664">
        <v>6.4</v>
      </c>
      <c r="DA30" s="693"/>
      <c r="DB30" s="693"/>
      <c r="DC30" s="697"/>
      <c r="DD30" s="668">
        <v>444089</v>
      </c>
      <c r="DE30" s="660"/>
      <c r="DF30" s="660"/>
      <c r="DG30" s="660"/>
      <c r="DH30" s="660"/>
      <c r="DI30" s="660"/>
      <c r="DJ30" s="660"/>
      <c r="DK30" s="661"/>
      <c r="DL30" s="668">
        <v>444089</v>
      </c>
      <c r="DM30" s="660"/>
      <c r="DN30" s="660"/>
      <c r="DO30" s="660"/>
      <c r="DP30" s="660"/>
      <c r="DQ30" s="660"/>
      <c r="DR30" s="660"/>
      <c r="DS30" s="660"/>
      <c r="DT30" s="660"/>
      <c r="DU30" s="660"/>
      <c r="DV30" s="661"/>
      <c r="DW30" s="664">
        <v>13.4</v>
      </c>
      <c r="DX30" s="693"/>
      <c r="DY30" s="693"/>
      <c r="DZ30" s="693"/>
      <c r="EA30" s="693"/>
      <c r="EB30" s="693"/>
      <c r="EC30" s="694"/>
    </row>
    <row r="31" spans="2:133" ht="11.25" customHeight="1" x14ac:dyDescent="0.15">
      <c r="B31" s="656" t="s">
        <v>306</v>
      </c>
      <c r="C31" s="657"/>
      <c r="D31" s="657"/>
      <c r="E31" s="657"/>
      <c r="F31" s="657"/>
      <c r="G31" s="657"/>
      <c r="H31" s="657"/>
      <c r="I31" s="657"/>
      <c r="J31" s="657"/>
      <c r="K31" s="657"/>
      <c r="L31" s="657"/>
      <c r="M31" s="657"/>
      <c r="N31" s="657"/>
      <c r="O31" s="657"/>
      <c r="P31" s="657"/>
      <c r="Q31" s="658"/>
      <c r="R31" s="659">
        <v>827855</v>
      </c>
      <c r="S31" s="660"/>
      <c r="T31" s="660"/>
      <c r="U31" s="660"/>
      <c r="V31" s="660"/>
      <c r="W31" s="660"/>
      <c r="X31" s="660"/>
      <c r="Y31" s="661"/>
      <c r="Z31" s="662">
        <v>11.7</v>
      </c>
      <c r="AA31" s="662"/>
      <c r="AB31" s="662"/>
      <c r="AC31" s="662"/>
      <c r="AD31" s="663" t="s">
        <v>122</v>
      </c>
      <c r="AE31" s="663"/>
      <c r="AF31" s="663"/>
      <c r="AG31" s="663"/>
      <c r="AH31" s="663"/>
      <c r="AI31" s="663"/>
      <c r="AJ31" s="663"/>
      <c r="AK31" s="663"/>
      <c r="AL31" s="664" t="s">
        <v>122</v>
      </c>
      <c r="AM31" s="665"/>
      <c r="AN31" s="665"/>
      <c r="AO31" s="666"/>
      <c r="AP31" s="709"/>
      <c r="AQ31" s="710"/>
      <c r="AR31" s="710"/>
      <c r="AS31" s="710"/>
      <c r="AT31" s="714"/>
      <c r="AU31" s="209" t="s">
        <v>307</v>
      </c>
      <c r="AV31" s="209"/>
      <c r="AW31" s="209"/>
      <c r="AX31" s="656" t="s">
        <v>308</v>
      </c>
      <c r="AY31" s="657"/>
      <c r="AZ31" s="657"/>
      <c r="BA31" s="657"/>
      <c r="BB31" s="657"/>
      <c r="BC31" s="657"/>
      <c r="BD31" s="657"/>
      <c r="BE31" s="657"/>
      <c r="BF31" s="658"/>
      <c r="BG31" s="716">
        <v>99.5</v>
      </c>
      <c r="BH31" s="695"/>
      <c r="BI31" s="695"/>
      <c r="BJ31" s="695"/>
      <c r="BK31" s="695"/>
      <c r="BL31" s="695"/>
      <c r="BM31" s="665">
        <v>99</v>
      </c>
      <c r="BN31" s="717"/>
      <c r="BO31" s="717"/>
      <c r="BP31" s="717"/>
      <c r="BQ31" s="718"/>
      <c r="BR31" s="716">
        <v>99.3</v>
      </c>
      <c r="BS31" s="695"/>
      <c r="BT31" s="695"/>
      <c r="BU31" s="695"/>
      <c r="BV31" s="695"/>
      <c r="BW31" s="695"/>
      <c r="BX31" s="665">
        <v>98.9</v>
      </c>
      <c r="BY31" s="717"/>
      <c r="BZ31" s="717"/>
      <c r="CA31" s="717"/>
      <c r="CB31" s="718"/>
      <c r="CD31" s="724"/>
      <c r="CE31" s="725"/>
      <c r="CF31" s="674" t="s">
        <v>309</v>
      </c>
      <c r="CG31" s="675"/>
      <c r="CH31" s="675"/>
      <c r="CI31" s="675"/>
      <c r="CJ31" s="675"/>
      <c r="CK31" s="675"/>
      <c r="CL31" s="675"/>
      <c r="CM31" s="675"/>
      <c r="CN31" s="675"/>
      <c r="CO31" s="675"/>
      <c r="CP31" s="675"/>
      <c r="CQ31" s="676"/>
      <c r="CR31" s="659">
        <v>33375</v>
      </c>
      <c r="CS31" s="695"/>
      <c r="CT31" s="695"/>
      <c r="CU31" s="695"/>
      <c r="CV31" s="695"/>
      <c r="CW31" s="695"/>
      <c r="CX31" s="695"/>
      <c r="CY31" s="696"/>
      <c r="CZ31" s="664">
        <v>0.5</v>
      </c>
      <c r="DA31" s="693"/>
      <c r="DB31" s="693"/>
      <c r="DC31" s="697"/>
      <c r="DD31" s="668">
        <v>33375</v>
      </c>
      <c r="DE31" s="695"/>
      <c r="DF31" s="695"/>
      <c r="DG31" s="695"/>
      <c r="DH31" s="695"/>
      <c r="DI31" s="695"/>
      <c r="DJ31" s="695"/>
      <c r="DK31" s="696"/>
      <c r="DL31" s="668">
        <v>33375</v>
      </c>
      <c r="DM31" s="695"/>
      <c r="DN31" s="695"/>
      <c r="DO31" s="695"/>
      <c r="DP31" s="695"/>
      <c r="DQ31" s="695"/>
      <c r="DR31" s="695"/>
      <c r="DS31" s="695"/>
      <c r="DT31" s="695"/>
      <c r="DU31" s="695"/>
      <c r="DV31" s="696"/>
      <c r="DW31" s="664">
        <v>1</v>
      </c>
      <c r="DX31" s="693"/>
      <c r="DY31" s="693"/>
      <c r="DZ31" s="693"/>
      <c r="EA31" s="693"/>
      <c r="EB31" s="693"/>
      <c r="EC31" s="694"/>
    </row>
    <row r="32" spans="2:133" ht="11.25" customHeight="1" x14ac:dyDescent="0.15">
      <c r="B32" s="656" t="s">
        <v>310</v>
      </c>
      <c r="C32" s="657"/>
      <c r="D32" s="657"/>
      <c r="E32" s="657"/>
      <c r="F32" s="657"/>
      <c r="G32" s="657"/>
      <c r="H32" s="657"/>
      <c r="I32" s="657"/>
      <c r="J32" s="657"/>
      <c r="K32" s="657"/>
      <c r="L32" s="657"/>
      <c r="M32" s="657"/>
      <c r="N32" s="657"/>
      <c r="O32" s="657"/>
      <c r="P32" s="657"/>
      <c r="Q32" s="658"/>
      <c r="R32" s="659">
        <v>708445</v>
      </c>
      <c r="S32" s="660"/>
      <c r="T32" s="660"/>
      <c r="U32" s="660"/>
      <c r="V32" s="660"/>
      <c r="W32" s="660"/>
      <c r="X32" s="660"/>
      <c r="Y32" s="661"/>
      <c r="Z32" s="662">
        <v>10</v>
      </c>
      <c r="AA32" s="662"/>
      <c r="AB32" s="662"/>
      <c r="AC32" s="662"/>
      <c r="AD32" s="663" t="s">
        <v>122</v>
      </c>
      <c r="AE32" s="663"/>
      <c r="AF32" s="663"/>
      <c r="AG32" s="663"/>
      <c r="AH32" s="663"/>
      <c r="AI32" s="663"/>
      <c r="AJ32" s="663"/>
      <c r="AK32" s="663"/>
      <c r="AL32" s="664" t="s">
        <v>122</v>
      </c>
      <c r="AM32" s="665"/>
      <c r="AN32" s="665"/>
      <c r="AO32" s="666"/>
      <c r="AP32" s="711"/>
      <c r="AQ32" s="712"/>
      <c r="AR32" s="712"/>
      <c r="AS32" s="712"/>
      <c r="AT32" s="715"/>
      <c r="AU32" s="211"/>
      <c r="AV32" s="211"/>
      <c r="AW32" s="211"/>
      <c r="AX32" s="704" t="s">
        <v>311</v>
      </c>
      <c r="AY32" s="705"/>
      <c r="AZ32" s="705"/>
      <c r="BA32" s="705"/>
      <c r="BB32" s="705"/>
      <c r="BC32" s="705"/>
      <c r="BD32" s="705"/>
      <c r="BE32" s="705"/>
      <c r="BF32" s="706"/>
      <c r="BG32" s="728">
        <v>99.4</v>
      </c>
      <c r="BH32" s="729"/>
      <c r="BI32" s="729"/>
      <c r="BJ32" s="729"/>
      <c r="BK32" s="729"/>
      <c r="BL32" s="729"/>
      <c r="BM32" s="730">
        <v>97.7</v>
      </c>
      <c r="BN32" s="729"/>
      <c r="BO32" s="729"/>
      <c r="BP32" s="729"/>
      <c r="BQ32" s="731"/>
      <c r="BR32" s="728">
        <v>99</v>
      </c>
      <c r="BS32" s="729"/>
      <c r="BT32" s="729"/>
      <c r="BU32" s="729"/>
      <c r="BV32" s="729"/>
      <c r="BW32" s="729"/>
      <c r="BX32" s="730">
        <v>97.3</v>
      </c>
      <c r="BY32" s="729"/>
      <c r="BZ32" s="729"/>
      <c r="CA32" s="729"/>
      <c r="CB32" s="731"/>
      <c r="CD32" s="726"/>
      <c r="CE32" s="727"/>
      <c r="CF32" s="674" t="s">
        <v>312</v>
      </c>
      <c r="CG32" s="675"/>
      <c r="CH32" s="675"/>
      <c r="CI32" s="675"/>
      <c r="CJ32" s="675"/>
      <c r="CK32" s="675"/>
      <c r="CL32" s="675"/>
      <c r="CM32" s="675"/>
      <c r="CN32" s="675"/>
      <c r="CO32" s="675"/>
      <c r="CP32" s="675"/>
      <c r="CQ32" s="676"/>
      <c r="CR32" s="659" t="s">
        <v>238</v>
      </c>
      <c r="CS32" s="660"/>
      <c r="CT32" s="660"/>
      <c r="CU32" s="660"/>
      <c r="CV32" s="660"/>
      <c r="CW32" s="660"/>
      <c r="CX32" s="660"/>
      <c r="CY32" s="661"/>
      <c r="CZ32" s="664" t="s">
        <v>122</v>
      </c>
      <c r="DA32" s="693"/>
      <c r="DB32" s="693"/>
      <c r="DC32" s="697"/>
      <c r="DD32" s="668" t="s">
        <v>238</v>
      </c>
      <c r="DE32" s="660"/>
      <c r="DF32" s="660"/>
      <c r="DG32" s="660"/>
      <c r="DH32" s="660"/>
      <c r="DI32" s="660"/>
      <c r="DJ32" s="660"/>
      <c r="DK32" s="661"/>
      <c r="DL32" s="668" t="s">
        <v>122</v>
      </c>
      <c r="DM32" s="660"/>
      <c r="DN32" s="660"/>
      <c r="DO32" s="660"/>
      <c r="DP32" s="660"/>
      <c r="DQ32" s="660"/>
      <c r="DR32" s="660"/>
      <c r="DS32" s="660"/>
      <c r="DT32" s="660"/>
      <c r="DU32" s="660"/>
      <c r="DV32" s="661"/>
      <c r="DW32" s="664" t="s">
        <v>122</v>
      </c>
      <c r="DX32" s="693"/>
      <c r="DY32" s="693"/>
      <c r="DZ32" s="693"/>
      <c r="EA32" s="693"/>
      <c r="EB32" s="693"/>
      <c r="EC32" s="694"/>
    </row>
    <row r="33" spans="2:133" ht="11.25" customHeight="1" x14ac:dyDescent="0.15">
      <c r="B33" s="656" t="s">
        <v>313</v>
      </c>
      <c r="C33" s="657"/>
      <c r="D33" s="657"/>
      <c r="E33" s="657"/>
      <c r="F33" s="657"/>
      <c r="G33" s="657"/>
      <c r="H33" s="657"/>
      <c r="I33" s="657"/>
      <c r="J33" s="657"/>
      <c r="K33" s="657"/>
      <c r="L33" s="657"/>
      <c r="M33" s="657"/>
      <c r="N33" s="657"/>
      <c r="O33" s="657"/>
      <c r="P33" s="657"/>
      <c r="Q33" s="658"/>
      <c r="R33" s="659">
        <v>89609</v>
      </c>
      <c r="S33" s="660"/>
      <c r="T33" s="660"/>
      <c r="U33" s="660"/>
      <c r="V33" s="660"/>
      <c r="W33" s="660"/>
      <c r="X33" s="660"/>
      <c r="Y33" s="661"/>
      <c r="Z33" s="662">
        <v>1.3</v>
      </c>
      <c r="AA33" s="662"/>
      <c r="AB33" s="662"/>
      <c r="AC33" s="662"/>
      <c r="AD33" s="663" t="s">
        <v>238</v>
      </c>
      <c r="AE33" s="663"/>
      <c r="AF33" s="663"/>
      <c r="AG33" s="663"/>
      <c r="AH33" s="663"/>
      <c r="AI33" s="663"/>
      <c r="AJ33" s="663"/>
      <c r="AK33" s="663"/>
      <c r="AL33" s="664" t="s">
        <v>130</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314</v>
      </c>
      <c r="CE33" s="675"/>
      <c r="CF33" s="675"/>
      <c r="CG33" s="675"/>
      <c r="CH33" s="675"/>
      <c r="CI33" s="675"/>
      <c r="CJ33" s="675"/>
      <c r="CK33" s="675"/>
      <c r="CL33" s="675"/>
      <c r="CM33" s="675"/>
      <c r="CN33" s="675"/>
      <c r="CO33" s="675"/>
      <c r="CP33" s="675"/>
      <c r="CQ33" s="676"/>
      <c r="CR33" s="659">
        <v>3739825</v>
      </c>
      <c r="CS33" s="695"/>
      <c r="CT33" s="695"/>
      <c r="CU33" s="695"/>
      <c r="CV33" s="695"/>
      <c r="CW33" s="695"/>
      <c r="CX33" s="695"/>
      <c r="CY33" s="696"/>
      <c r="CZ33" s="664">
        <v>53.7</v>
      </c>
      <c r="DA33" s="693"/>
      <c r="DB33" s="693"/>
      <c r="DC33" s="697"/>
      <c r="DD33" s="668">
        <v>1853716</v>
      </c>
      <c r="DE33" s="695"/>
      <c r="DF33" s="695"/>
      <c r="DG33" s="695"/>
      <c r="DH33" s="695"/>
      <c r="DI33" s="695"/>
      <c r="DJ33" s="695"/>
      <c r="DK33" s="696"/>
      <c r="DL33" s="668">
        <v>1422194</v>
      </c>
      <c r="DM33" s="695"/>
      <c r="DN33" s="695"/>
      <c r="DO33" s="695"/>
      <c r="DP33" s="695"/>
      <c r="DQ33" s="695"/>
      <c r="DR33" s="695"/>
      <c r="DS33" s="695"/>
      <c r="DT33" s="695"/>
      <c r="DU33" s="695"/>
      <c r="DV33" s="696"/>
      <c r="DW33" s="664">
        <v>43</v>
      </c>
      <c r="DX33" s="693"/>
      <c r="DY33" s="693"/>
      <c r="DZ33" s="693"/>
      <c r="EA33" s="693"/>
      <c r="EB33" s="693"/>
      <c r="EC33" s="694"/>
    </row>
    <row r="34" spans="2:133" ht="11.25" customHeight="1" x14ac:dyDescent="0.15">
      <c r="B34" s="656" t="s">
        <v>315</v>
      </c>
      <c r="C34" s="657"/>
      <c r="D34" s="657"/>
      <c r="E34" s="657"/>
      <c r="F34" s="657"/>
      <c r="G34" s="657"/>
      <c r="H34" s="657"/>
      <c r="I34" s="657"/>
      <c r="J34" s="657"/>
      <c r="K34" s="657"/>
      <c r="L34" s="657"/>
      <c r="M34" s="657"/>
      <c r="N34" s="657"/>
      <c r="O34" s="657"/>
      <c r="P34" s="657"/>
      <c r="Q34" s="658"/>
      <c r="R34" s="659">
        <v>129451</v>
      </c>
      <c r="S34" s="660"/>
      <c r="T34" s="660"/>
      <c r="U34" s="660"/>
      <c r="V34" s="660"/>
      <c r="W34" s="660"/>
      <c r="X34" s="660"/>
      <c r="Y34" s="661"/>
      <c r="Z34" s="662">
        <v>1.8</v>
      </c>
      <c r="AA34" s="662"/>
      <c r="AB34" s="662"/>
      <c r="AC34" s="662"/>
      <c r="AD34" s="663">
        <v>174</v>
      </c>
      <c r="AE34" s="663"/>
      <c r="AF34" s="663"/>
      <c r="AG34" s="663"/>
      <c r="AH34" s="663"/>
      <c r="AI34" s="663"/>
      <c r="AJ34" s="663"/>
      <c r="AK34" s="663"/>
      <c r="AL34" s="664">
        <v>0</v>
      </c>
      <c r="AM34" s="665"/>
      <c r="AN34" s="665"/>
      <c r="AO34" s="666"/>
      <c r="AP34" s="214"/>
      <c r="AQ34" s="638" t="s">
        <v>316</v>
      </c>
      <c r="AR34" s="639"/>
      <c r="AS34" s="639"/>
      <c r="AT34" s="639"/>
      <c r="AU34" s="639"/>
      <c r="AV34" s="639"/>
      <c r="AW34" s="639"/>
      <c r="AX34" s="639"/>
      <c r="AY34" s="639"/>
      <c r="AZ34" s="639"/>
      <c r="BA34" s="639"/>
      <c r="BB34" s="639"/>
      <c r="BC34" s="639"/>
      <c r="BD34" s="639"/>
      <c r="BE34" s="639"/>
      <c r="BF34" s="640"/>
      <c r="BG34" s="638" t="s">
        <v>317</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318</v>
      </c>
      <c r="CE34" s="675"/>
      <c r="CF34" s="675"/>
      <c r="CG34" s="675"/>
      <c r="CH34" s="675"/>
      <c r="CI34" s="675"/>
      <c r="CJ34" s="675"/>
      <c r="CK34" s="675"/>
      <c r="CL34" s="675"/>
      <c r="CM34" s="675"/>
      <c r="CN34" s="675"/>
      <c r="CO34" s="675"/>
      <c r="CP34" s="675"/>
      <c r="CQ34" s="676"/>
      <c r="CR34" s="659">
        <v>975109</v>
      </c>
      <c r="CS34" s="660"/>
      <c r="CT34" s="660"/>
      <c r="CU34" s="660"/>
      <c r="CV34" s="660"/>
      <c r="CW34" s="660"/>
      <c r="CX34" s="660"/>
      <c r="CY34" s="661"/>
      <c r="CZ34" s="664">
        <v>14</v>
      </c>
      <c r="DA34" s="693"/>
      <c r="DB34" s="693"/>
      <c r="DC34" s="697"/>
      <c r="DD34" s="668">
        <v>622502</v>
      </c>
      <c r="DE34" s="660"/>
      <c r="DF34" s="660"/>
      <c r="DG34" s="660"/>
      <c r="DH34" s="660"/>
      <c r="DI34" s="660"/>
      <c r="DJ34" s="660"/>
      <c r="DK34" s="661"/>
      <c r="DL34" s="668">
        <v>508561</v>
      </c>
      <c r="DM34" s="660"/>
      <c r="DN34" s="660"/>
      <c r="DO34" s="660"/>
      <c r="DP34" s="660"/>
      <c r="DQ34" s="660"/>
      <c r="DR34" s="660"/>
      <c r="DS34" s="660"/>
      <c r="DT34" s="660"/>
      <c r="DU34" s="660"/>
      <c r="DV34" s="661"/>
      <c r="DW34" s="664">
        <v>15.4</v>
      </c>
      <c r="DX34" s="693"/>
      <c r="DY34" s="693"/>
      <c r="DZ34" s="693"/>
      <c r="EA34" s="693"/>
      <c r="EB34" s="693"/>
      <c r="EC34" s="694"/>
    </row>
    <row r="35" spans="2:133" ht="11.25" customHeight="1" x14ac:dyDescent="0.15">
      <c r="B35" s="656" t="s">
        <v>319</v>
      </c>
      <c r="C35" s="657"/>
      <c r="D35" s="657"/>
      <c r="E35" s="657"/>
      <c r="F35" s="657"/>
      <c r="G35" s="657"/>
      <c r="H35" s="657"/>
      <c r="I35" s="657"/>
      <c r="J35" s="657"/>
      <c r="K35" s="657"/>
      <c r="L35" s="657"/>
      <c r="M35" s="657"/>
      <c r="N35" s="657"/>
      <c r="O35" s="657"/>
      <c r="P35" s="657"/>
      <c r="Q35" s="658"/>
      <c r="R35" s="659">
        <v>592087</v>
      </c>
      <c r="S35" s="660"/>
      <c r="T35" s="660"/>
      <c r="U35" s="660"/>
      <c r="V35" s="660"/>
      <c r="W35" s="660"/>
      <c r="X35" s="660"/>
      <c r="Y35" s="661"/>
      <c r="Z35" s="662">
        <v>8.4</v>
      </c>
      <c r="AA35" s="662"/>
      <c r="AB35" s="662"/>
      <c r="AC35" s="662"/>
      <c r="AD35" s="663" t="s">
        <v>238</v>
      </c>
      <c r="AE35" s="663"/>
      <c r="AF35" s="663"/>
      <c r="AG35" s="663"/>
      <c r="AH35" s="663"/>
      <c r="AI35" s="663"/>
      <c r="AJ35" s="663"/>
      <c r="AK35" s="663"/>
      <c r="AL35" s="664" t="s">
        <v>122</v>
      </c>
      <c r="AM35" s="665"/>
      <c r="AN35" s="665"/>
      <c r="AO35" s="666"/>
      <c r="AP35" s="214"/>
      <c r="AQ35" s="732" t="s">
        <v>320</v>
      </c>
      <c r="AR35" s="733"/>
      <c r="AS35" s="733"/>
      <c r="AT35" s="733"/>
      <c r="AU35" s="733"/>
      <c r="AV35" s="733"/>
      <c r="AW35" s="733"/>
      <c r="AX35" s="733"/>
      <c r="AY35" s="734"/>
      <c r="AZ35" s="648">
        <v>792739</v>
      </c>
      <c r="BA35" s="649"/>
      <c r="BB35" s="649"/>
      <c r="BC35" s="649"/>
      <c r="BD35" s="649"/>
      <c r="BE35" s="649"/>
      <c r="BF35" s="735"/>
      <c r="BG35" s="670" t="s">
        <v>321</v>
      </c>
      <c r="BH35" s="671"/>
      <c r="BI35" s="671"/>
      <c r="BJ35" s="671"/>
      <c r="BK35" s="671"/>
      <c r="BL35" s="671"/>
      <c r="BM35" s="671"/>
      <c r="BN35" s="671"/>
      <c r="BO35" s="671"/>
      <c r="BP35" s="671"/>
      <c r="BQ35" s="671"/>
      <c r="BR35" s="671"/>
      <c r="BS35" s="671"/>
      <c r="BT35" s="671"/>
      <c r="BU35" s="672"/>
      <c r="BV35" s="648">
        <v>98343</v>
      </c>
      <c r="BW35" s="649"/>
      <c r="BX35" s="649"/>
      <c r="BY35" s="649"/>
      <c r="BZ35" s="649"/>
      <c r="CA35" s="649"/>
      <c r="CB35" s="735"/>
      <c r="CD35" s="674" t="s">
        <v>322</v>
      </c>
      <c r="CE35" s="675"/>
      <c r="CF35" s="675"/>
      <c r="CG35" s="675"/>
      <c r="CH35" s="675"/>
      <c r="CI35" s="675"/>
      <c r="CJ35" s="675"/>
      <c r="CK35" s="675"/>
      <c r="CL35" s="675"/>
      <c r="CM35" s="675"/>
      <c r="CN35" s="675"/>
      <c r="CO35" s="675"/>
      <c r="CP35" s="675"/>
      <c r="CQ35" s="676"/>
      <c r="CR35" s="659">
        <v>47613</v>
      </c>
      <c r="CS35" s="695"/>
      <c r="CT35" s="695"/>
      <c r="CU35" s="695"/>
      <c r="CV35" s="695"/>
      <c r="CW35" s="695"/>
      <c r="CX35" s="695"/>
      <c r="CY35" s="696"/>
      <c r="CZ35" s="664">
        <v>0.7</v>
      </c>
      <c r="DA35" s="693"/>
      <c r="DB35" s="693"/>
      <c r="DC35" s="697"/>
      <c r="DD35" s="668">
        <v>37799</v>
      </c>
      <c r="DE35" s="695"/>
      <c r="DF35" s="695"/>
      <c r="DG35" s="695"/>
      <c r="DH35" s="695"/>
      <c r="DI35" s="695"/>
      <c r="DJ35" s="695"/>
      <c r="DK35" s="696"/>
      <c r="DL35" s="668">
        <v>37608</v>
      </c>
      <c r="DM35" s="695"/>
      <c r="DN35" s="695"/>
      <c r="DO35" s="695"/>
      <c r="DP35" s="695"/>
      <c r="DQ35" s="695"/>
      <c r="DR35" s="695"/>
      <c r="DS35" s="695"/>
      <c r="DT35" s="695"/>
      <c r="DU35" s="695"/>
      <c r="DV35" s="696"/>
      <c r="DW35" s="664">
        <v>1.1000000000000001</v>
      </c>
      <c r="DX35" s="693"/>
      <c r="DY35" s="693"/>
      <c r="DZ35" s="693"/>
      <c r="EA35" s="693"/>
      <c r="EB35" s="693"/>
      <c r="EC35" s="694"/>
    </row>
    <row r="36" spans="2:133" ht="11.25" customHeight="1" x14ac:dyDescent="0.15">
      <c r="B36" s="656" t="s">
        <v>323</v>
      </c>
      <c r="C36" s="657"/>
      <c r="D36" s="657"/>
      <c r="E36" s="657"/>
      <c r="F36" s="657"/>
      <c r="G36" s="657"/>
      <c r="H36" s="657"/>
      <c r="I36" s="657"/>
      <c r="J36" s="657"/>
      <c r="K36" s="657"/>
      <c r="L36" s="657"/>
      <c r="M36" s="657"/>
      <c r="N36" s="657"/>
      <c r="O36" s="657"/>
      <c r="P36" s="657"/>
      <c r="Q36" s="658"/>
      <c r="R36" s="659" t="s">
        <v>122</v>
      </c>
      <c r="S36" s="660"/>
      <c r="T36" s="660"/>
      <c r="U36" s="660"/>
      <c r="V36" s="660"/>
      <c r="W36" s="660"/>
      <c r="X36" s="660"/>
      <c r="Y36" s="661"/>
      <c r="Z36" s="662" t="s">
        <v>122</v>
      </c>
      <c r="AA36" s="662"/>
      <c r="AB36" s="662"/>
      <c r="AC36" s="662"/>
      <c r="AD36" s="663" t="s">
        <v>122</v>
      </c>
      <c r="AE36" s="663"/>
      <c r="AF36" s="663"/>
      <c r="AG36" s="663"/>
      <c r="AH36" s="663"/>
      <c r="AI36" s="663"/>
      <c r="AJ36" s="663"/>
      <c r="AK36" s="663"/>
      <c r="AL36" s="664" t="s">
        <v>122</v>
      </c>
      <c r="AM36" s="665"/>
      <c r="AN36" s="665"/>
      <c r="AO36" s="666"/>
      <c r="AQ36" s="736" t="s">
        <v>324</v>
      </c>
      <c r="AR36" s="737"/>
      <c r="AS36" s="737"/>
      <c r="AT36" s="737"/>
      <c r="AU36" s="737"/>
      <c r="AV36" s="737"/>
      <c r="AW36" s="737"/>
      <c r="AX36" s="737"/>
      <c r="AY36" s="738"/>
      <c r="AZ36" s="659">
        <v>181545</v>
      </c>
      <c r="BA36" s="660"/>
      <c r="BB36" s="660"/>
      <c r="BC36" s="660"/>
      <c r="BD36" s="695"/>
      <c r="BE36" s="695"/>
      <c r="BF36" s="718"/>
      <c r="BG36" s="674" t="s">
        <v>325</v>
      </c>
      <c r="BH36" s="675"/>
      <c r="BI36" s="675"/>
      <c r="BJ36" s="675"/>
      <c r="BK36" s="675"/>
      <c r="BL36" s="675"/>
      <c r="BM36" s="675"/>
      <c r="BN36" s="675"/>
      <c r="BO36" s="675"/>
      <c r="BP36" s="675"/>
      <c r="BQ36" s="675"/>
      <c r="BR36" s="675"/>
      <c r="BS36" s="675"/>
      <c r="BT36" s="675"/>
      <c r="BU36" s="676"/>
      <c r="BV36" s="659">
        <v>76987</v>
      </c>
      <c r="BW36" s="660"/>
      <c r="BX36" s="660"/>
      <c r="BY36" s="660"/>
      <c r="BZ36" s="660"/>
      <c r="CA36" s="660"/>
      <c r="CB36" s="669"/>
      <c r="CD36" s="674" t="s">
        <v>326</v>
      </c>
      <c r="CE36" s="675"/>
      <c r="CF36" s="675"/>
      <c r="CG36" s="675"/>
      <c r="CH36" s="675"/>
      <c r="CI36" s="675"/>
      <c r="CJ36" s="675"/>
      <c r="CK36" s="675"/>
      <c r="CL36" s="675"/>
      <c r="CM36" s="675"/>
      <c r="CN36" s="675"/>
      <c r="CO36" s="675"/>
      <c r="CP36" s="675"/>
      <c r="CQ36" s="676"/>
      <c r="CR36" s="659">
        <v>1064188</v>
      </c>
      <c r="CS36" s="660"/>
      <c r="CT36" s="660"/>
      <c r="CU36" s="660"/>
      <c r="CV36" s="660"/>
      <c r="CW36" s="660"/>
      <c r="CX36" s="660"/>
      <c r="CY36" s="661"/>
      <c r="CZ36" s="664">
        <v>15.3</v>
      </c>
      <c r="DA36" s="693"/>
      <c r="DB36" s="693"/>
      <c r="DC36" s="697"/>
      <c r="DD36" s="668">
        <v>545638</v>
      </c>
      <c r="DE36" s="660"/>
      <c r="DF36" s="660"/>
      <c r="DG36" s="660"/>
      <c r="DH36" s="660"/>
      <c r="DI36" s="660"/>
      <c r="DJ36" s="660"/>
      <c r="DK36" s="661"/>
      <c r="DL36" s="668">
        <v>439596</v>
      </c>
      <c r="DM36" s="660"/>
      <c r="DN36" s="660"/>
      <c r="DO36" s="660"/>
      <c r="DP36" s="660"/>
      <c r="DQ36" s="660"/>
      <c r="DR36" s="660"/>
      <c r="DS36" s="660"/>
      <c r="DT36" s="660"/>
      <c r="DU36" s="660"/>
      <c r="DV36" s="661"/>
      <c r="DW36" s="664">
        <v>13.3</v>
      </c>
      <c r="DX36" s="693"/>
      <c r="DY36" s="693"/>
      <c r="DZ36" s="693"/>
      <c r="EA36" s="693"/>
      <c r="EB36" s="693"/>
      <c r="EC36" s="694"/>
    </row>
    <row r="37" spans="2:133" ht="11.25" customHeight="1" x14ac:dyDescent="0.15">
      <c r="B37" s="656" t="s">
        <v>327</v>
      </c>
      <c r="C37" s="657"/>
      <c r="D37" s="657"/>
      <c r="E37" s="657"/>
      <c r="F37" s="657"/>
      <c r="G37" s="657"/>
      <c r="H37" s="657"/>
      <c r="I37" s="657"/>
      <c r="J37" s="657"/>
      <c r="K37" s="657"/>
      <c r="L37" s="657"/>
      <c r="M37" s="657"/>
      <c r="N37" s="657"/>
      <c r="O37" s="657"/>
      <c r="P37" s="657"/>
      <c r="Q37" s="658"/>
      <c r="R37" s="659">
        <v>130487</v>
      </c>
      <c r="S37" s="660"/>
      <c r="T37" s="660"/>
      <c r="U37" s="660"/>
      <c r="V37" s="660"/>
      <c r="W37" s="660"/>
      <c r="X37" s="660"/>
      <c r="Y37" s="661"/>
      <c r="Z37" s="662">
        <v>1.8</v>
      </c>
      <c r="AA37" s="662"/>
      <c r="AB37" s="662"/>
      <c r="AC37" s="662"/>
      <c r="AD37" s="663" t="s">
        <v>122</v>
      </c>
      <c r="AE37" s="663"/>
      <c r="AF37" s="663"/>
      <c r="AG37" s="663"/>
      <c r="AH37" s="663"/>
      <c r="AI37" s="663"/>
      <c r="AJ37" s="663"/>
      <c r="AK37" s="663"/>
      <c r="AL37" s="664" t="s">
        <v>238</v>
      </c>
      <c r="AM37" s="665"/>
      <c r="AN37" s="665"/>
      <c r="AO37" s="666"/>
      <c r="AQ37" s="736" t="s">
        <v>328</v>
      </c>
      <c r="AR37" s="737"/>
      <c r="AS37" s="737"/>
      <c r="AT37" s="737"/>
      <c r="AU37" s="737"/>
      <c r="AV37" s="737"/>
      <c r="AW37" s="737"/>
      <c r="AX37" s="737"/>
      <c r="AY37" s="738"/>
      <c r="AZ37" s="659">
        <v>45275</v>
      </c>
      <c r="BA37" s="660"/>
      <c r="BB37" s="660"/>
      <c r="BC37" s="660"/>
      <c r="BD37" s="695"/>
      <c r="BE37" s="695"/>
      <c r="BF37" s="718"/>
      <c r="BG37" s="674" t="s">
        <v>329</v>
      </c>
      <c r="BH37" s="675"/>
      <c r="BI37" s="675"/>
      <c r="BJ37" s="675"/>
      <c r="BK37" s="675"/>
      <c r="BL37" s="675"/>
      <c r="BM37" s="675"/>
      <c r="BN37" s="675"/>
      <c r="BO37" s="675"/>
      <c r="BP37" s="675"/>
      <c r="BQ37" s="675"/>
      <c r="BR37" s="675"/>
      <c r="BS37" s="675"/>
      <c r="BT37" s="675"/>
      <c r="BU37" s="676"/>
      <c r="BV37" s="659">
        <v>1446</v>
      </c>
      <c r="BW37" s="660"/>
      <c r="BX37" s="660"/>
      <c r="BY37" s="660"/>
      <c r="BZ37" s="660"/>
      <c r="CA37" s="660"/>
      <c r="CB37" s="669"/>
      <c r="CD37" s="674" t="s">
        <v>330</v>
      </c>
      <c r="CE37" s="675"/>
      <c r="CF37" s="675"/>
      <c r="CG37" s="675"/>
      <c r="CH37" s="675"/>
      <c r="CI37" s="675"/>
      <c r="CJ37" s="675"/>
      <c r="CK37" s="675"/>
      <c r="CL37" s="675"/>
      <c r="CM37" s="675"/>
      <c r="CN37" s="675"/>
      <c r="CO37" s="675"/>
      <c r="CP37" s="675"/>
      <c r="CQ37" s="676"/>
      <c r="CR37" s="659">
        <v>236056</v>
      </c>
      <c r="CS37" s="695"/>
      <c r="CT37" s="695"/>
      <c r="CU37" s="695"/>
      <c r="CV37" s="695"/>
      <c r="CW37" s="695"/>
      <c r="CX37" s="695"/>
      <c r="CY37" s="696"/>
      <c r="CZ37" s="664">
        <v>3.4</v>
      </c>
      <c r="DA37" s="693"/>
      <c r="DB37" s="693"/>
      <c r="DC37" s="697"/>
      <c r="DD37" s="668">
        <v>236056</v>
      </c>
      <c r="DE37" s="695"/>
      <c r="DF37" s="695"/>
      <c r="DG37" s="695"/>
      <c r="DH37" s="695"/>
      <c r="DI37" s="695"/>
      <c r="DJ37" s="695"/>
      <c r="DK37" s="696"/>
      <c r="DL37" s="668">
        <v>198647</v>
      </c>
      <c r="DM37" s="695"/>
      <c r="DN37" s="695"/>
      <c r="DO37" s="695"/>
      <c r="DP37" s="695"/>
      <c r="DQ37" s="695"/>
      <c r="DR37" s="695"/>
      <c r="DS37" s="695"/>
      <c r="DT37" s="695"/>
      <c r="DU37" s="695"/>
      <c r="DV37" s="696"/>
      <c r="DW37" s="664">
        <v>6</v>
      </c>
      <c r="DX37" s="693"/>
      <c r="DY37" s="693"/>
      <c r="DZ37" s="693"/>
      <c r="EA37" s="693"/>
      <c r="EB37" s="693"/>
      <c r="EC37" s="694"/>
    </row>
    <row r="38" spans="2:133" ht="11.25" customHeight="1" x14ac:dyDescent="0.15">
      <c r="B38" s="704" t="s">
        <v>331</v>
      </c>
      <c r="C38" s="705"/>
      <c r="D38" s="705"/>
      <c r="E38" s="705"/>
      <c r="F38" s="705"/>
      <c r="G38" s="705"/>
      <c r="H38" s="705"/>
      <c r="I38" s="705"/>
      <c r="J38" s="705"/>
      <c r="K38" s="705"/>
      <c r="L38" s="705"/>
      <c r="M38" s="705"/>
      <c r="N38" s="705"/>
      <c r="O38" s="705"/>
      <c r="P38" s="705"/>
      <c r="Q38" s="706"/>
      <c r="R38" s="739">
        <v>7090596</v>
      </c>
      <c r="S38" s="740"/>
      <c r="T38" s="740"/>
      <c r="U38" s="740"/>
      <c r="V38" s="740"/>
      <c r="W38" s="740"/>
      <c r="X38" s="740"/>
      <c r="Y38" s="741"/>
      <c r="Z38" s="742">
        <v>100</v>
      </c>
      <c r="AA38" s="742"/>
      <c r="AB38" s="742"/>
      <c r="AC38" s="742"/>
      <c r="AD38" s="743">
        <v>3175220</v>
      </c>
      <c r="AE38" s="743"/>
      <c r="AF38" s="743"/>
      <c r="AG38" s="743"/>
      <c r="AH38" s="743"/>
      <c r="AI38" s="743"/>
      <c r="AJ38" s="743"/>
      <c r="AK38" s="743"/>
      <c r="AL38" s="744">
        <v>100</v>
      </c>
      <c r="AM38" s="730"/>
      <c r="AN38" s="730"/>
      <c r="AO38" s="745"/>
      <c r="AQ38" s="736" t="s">
        <v>332</v>
      </c>
      <c r="AR38" s="737"/>
      <c r="AS38" s="737"/>
      <c r="AT38" s="737"/>
      <c r="AU38" s="737"/>
      <c r="AV38" s="737"/>
      <c r="AW38" s="737"/>
      <c r="AX38" s="737"/>
      <c r="AY38" s="738"/>
      <c r="AZ38" s="659">
        <v>36235</v>
      </c>
      <c r="BA38" s="660"/>
      <c r="BB38" s="660"/>
      <c r="BC38" s="660"/>
      <c r="BD38" s="695"/>
      <c r="BE38" s="695"/>
      <c r="BF38" s="718"/>
      <c r="BG38" s="674" t="s">
        <v>333</v>
      </c>
      <c r="BH38" s="675"/>
      <c r="BI38" s="675"/>
      <c r="BJ38" s="675"/>
      <c r="BK38" s="675"/>
      <c r="BL38" s="675"/>
      <c r="BM38" s="675"/>
      <c r="BN38" s="675"/>
      <c r="BO38" s="675"/>
      <c r="BP38" s="675"/>
      <c r="BQ38" s="675"/>
      <c r="BR38" s="675"/>
      <c r="BS38" s="675"/>
      <c r="BT38" s="675"/>
      <c r="BU38" s="676"/>
      <c r="BV38" s="659">
        <v>2819</v>
      </c>
      <c r="BW38" s="660"/>
      <c r="BX38" s="660"/>
      <c r="BY38" s="660"/>
      <c r="BZ38" s="660"/>
      <c r="CA38" s="660"/>
      <c r="CB38" s="669"/>
      <c r="CD38" s="674" t="s">
        <v>334</v>
      </c>
      <c r="CE38" s="675"/>
      <c r="CF38" s="675"/>
      <c r="CG38" s="675"/>
      <c r="CH38" s="675"/>
      <c r="CI38" s="675"/>
      <c r="CJ38" s="675"/>
      <c r="CK38" s="675"/>
      <c r="CL38" s="675"/>
      <c r="CM38" s="675"/>
      <c r="CN38" s="675"/>
      <c r="CO38" s="675"/>
      <c r="CP38" s="675"/>
      <c r="CQ38" s="676"/>
      <c r="CR38" s="659">
        <v>611194</v>
      </c>
      <c r="CS38" s="660"/>
      <c r="CT38" s="660"/>
      <c r="CU38" s="660"/>
      <c r="CV38" s="660"/>
      <c r="CW38" s="660"/>
      <c r="CX38" s="660"/>
      <c r="CY38" s="661"/>
      <c r="CZ38" s="664">
        <v>8.8000000000000007</v>
      </c>
      <c r="DA38" s="693"/>
      <c r="DB38" s="693"/>
      <c r="DC38" s="697"/>
      <c r="DD38" s="668">
        <v>495019</v>
      </c>
      <c r="DE38" s="660"/>
      <c r="DF38" s="660"/>
      <c r="DG38" s="660"/>
      <c r="DH38" s="660"/>
      <c r="DI38" s="660"/>
      <c r="DJ38" s="660"/>
      <c r="DK38" s="661"/>
      <c r="DL38" s="668">
        <v>436429</v>
      </c>
      <c r="DM38" s="660"/>
      <c r="DN38" s="660"/>
      <c r="DO38" s="660"/>
      <c r="DP38" s="660"/>
      <c r="DQ38" s="660"/>
      <c r="DR38" s="660"/>
      <c r="DS38" s="660"/>
      <c r="DT38" s="660"/>
      <c r="DU38" s="660"/>
      <c r="DV38" s="661"/>
      <c r="DW38" s="664">
        <v>13.2</v>
      </c>
      <c r="DX38" s="693"/>
      <c r="DY38" s="693"/>
      <c r="DZ38" s="693"/>
      <c r="EA38" s="693"/>
      <c r="EB38" s="693"/>
      <c r="EC38" s="694"/>
    </row>
    <row r="39" spans="2:133" ht="11.25" customHeight="1" x14ac:dyDescent="0.15">
      <c r="AQ39" s="736" t="s">
        <v>335</v>
      </c>
      <c r="AR39" s="737"/>
      <c r="AS39" s="737"/>
      <c r="AT39" s="737"/>
      <c r="AU39" s="737"/>
      <c r="AV39" s="737"/>
      <c r="AW39" s="737"/>
      <c r="AX39" s="737"/>
      <c r="AY39" s="738"/>
      <c r="AZ39" s="659" t="s">
        <v>122</v>
      </c>
      <c r="BA39" s="660"/>
      <c r="BB39" s="660"/>
      <c r="BC39" s="660"/>
      <c r="BD39" s="695"/>
      <c r="BE39" s="695"/>
      <c r="BF39" s="718"/>
      <c r="BG39" s="750" t="s">
        <v>336</v>
      </c>
      <c r="BH39" s="751"/>
      <c r="BI39" s="751"/>
      <c r="BJ39" s="751"/>
      <c r="BK39" s="751"/>
      <c r="BL39" s="215"/>
      <c r="BM39" s="675" t="s">
        <v>337</v>
      </c>
      <c r="BN39" s="675"/>
      <c r="BO39" s="675"/>
      <c r="BP39" s="675"/>
      <c r="BQ39" s="675"/>
      <c r="BR39" s="675"/>
      <c r="BS39" s="675"/>
      <c r="BT39" s="675"/>
      <c r="BU39" s="676"/>
      <c r="BV39" s="659">
        <v>118</v>
      </c>
      <c r="BW39" s="660"/>
      <c r="BX39" s="660"/>
      <c r="BY39" s="660"/>
      <c r="BZ39" s="660"/>
      <c r="CA39" s="660"/>
      <c r="CB39" s="669"/>
      <c r="CD39" s="674" t="s">
        <v>338</v>
      </c>
      <c r="CE39" s="675"/>
      <c r="CF39" s="675"/>
      <c r="CG39" s="675"/>
      <c r="CH39" s="675"/>
      <c r="CI39" s="675"/>
      <c r="CJ39" s="675"/>
      <c r="CK39" s="675"/>
      <c r="CL39" s="675"/>
      <c r="CM39" s="675"/>
      <c r="CN39" s="675"/>
      <c r="CO39" s="675"/>
      <c r="CP39" s="675"/>
      <c r="CQ39" s="676"/>
      <c r="CR39" s="659">
        <v>936174</v>
      </c>
      <c r="CS39" s="695"/>
      <c r="CT39" s="695"/>
      <c r="CU39" s="695"/>
      <c r="CV39" s="695"/>
      <c r="CW39" s="695"/>
      <c r="CX39" s="695"/>
      <c r="CY39" s="696"/>
      <c r="CZ39" s="664">
        <v>13.4</v>
      </c>
      <c r="DA39" s="693"/>
      <c r="DB39" s="693"/>
      <c r="DC39" s="697"/>
      <c r="DD39" s="668">
        <v>97211</v>
      </c>
      <c r="DE39" s="695"/>
      <c r="DF39" s="695"/>
      <c r="DG39" s="695"/>
      <c r="DH39" s="695"/>
      <c r="DI39" s="695"/>
      <c r="DJ39" s="695"/>
      <c r="DK39" s="696"/>
      <c r="DL39" s="668" t="s">
        <v>238</v>
      </c>
      <c r="DM39" s="695"/>
      <c r="DN39" s="695"/>
      <c r="DO39" s="695"/>
      <c r="DP39" s="695"/>
      <c r="DQ39" s="695"/>
      <c r="DR39" s="695"/>
      <c r="DS39" s="695"/>
      <c r="DT39" s="695"/>
      <c r="DU39" s="695"/>
      <c r="DV39" s="696"/>
      <c r="DW39" s="664" t="s">
        <v>122</v>
      </c>
      <c r="DX39" s="693"/>
      <c r="DY39" s="693"/>
      <c r="DZ39" s="693"/>
      <c r="EA39" s="693"/>
      <c r="EB39" s="693"/>
      <c r="EC39" s="694"/>
    </row>
    <row r="40" spans="2:133" ht="11.25" customHeight="1" x14ac:dyDescent="0.15">
      <c r="AQ40" s="736" t="s">
        <v>339</v>
      </c>
      <c r="AR40" s="737"/>
      <c r="AS40" s="737"/>
      <c r="AT40" s="737"/>
      <c r="AU40" s="737"/>
      <c r="AV40" s="737"/>
      <c r="AW40" s="737"/>
      <c r="AX40" s="737"/>
      <c r="AY40" s="738"/>
      <c r="AZ40" s="659">
        <v>116808</v>
      </c>
      <c r="BA40" s="660"/>
      <c r="BB40" s="660"/>
      <c r="BC40" s="660"/>
      <c r="BD40" s="695"/>
      <c r="BE40" s="695"/>
      <c r="BF40" s="718"/>
      <c r="BG40" s="750"/>
      <c r="BH40" s="751"/>
      <c r="BI40" s="751"/>
      <c r="BJ40" s="751"/>
      <c r="BK40" s="751"/>
      <c r="BL40" s="215"/>
      <c r="BM40" s="675" t="s">
        <v>340</v>
      </c>
      <c r="BN40" s="675"/>
      <c r="BO40" s="675"/>
      <c r="BP40" s="675"/>
      <c r="BQ40" s="675"/>
      <c r="BR40" s="675"/>
      <c r="BS40" s="675"/>
      <c r="BT40" s="675"/>
      <c r="BU40" s="676"/>
      <c r="BV40" s="659">
        <v>148</v>
      </c>
      <c r="BW40" s="660"/>
      <c r="BX40" s="660"/>
      <c r="BY40" s="660"/>
      <c r="BZ40" s="660"/>
      <c r="CA40" s="660"/>
      <c r="CB40" s="669"/>
      <c r="CD40" s="674" t="s">
        <v>341</v>
      </c>
      <c r="CE40" s="675"/>
      <c r="CF40" s="675"/>
      <c r="CG40" s="675"/>
      <c r="CH40" s="675"/>
      <c r="CI40" s="675"/>
      <c r="CJ40" s="675"/>
      <c r="CK40" s="675"/>
      <c r="CL40" s="675"/>
      <c r="CM40" s="675"/>
      <c r="CN40" s="675"/>
      <c r="CO40" s="675"/>
      <c r="CP40" s="675"/>
      <c r="CQ40" s="676"/>
      <c r="CR40" s="659">
        <v>105547</v>
      </c>
      <c r="CS40" s="660"/>
      <c r="CT40" s="660"/>
      <c r="CU40" s="660"/>
      <c r="CV40" s="660"/>
      <c r="CW40" s="660"/>
      <c r="CX40" s="660"/>
      <c r="CY40" s="661"/>
      <c r="CZ40" s="664">
        <v>1.5</v>
      </c>
      <c r="DA40" s="693"/>
      <c r="DB40" s="693"/>
      <c r="DC40" s="697"/>
      <c r="DD40" s="668">
        <v>55547</v>
      </c>
      <c r="DE40" s="660"/>
      <c r="DF40" s="660"/>
      <c r="DG40" s="660"/>
      <c r="DH40" s="660"/>
      <c r="DI40" s="660"/>
      <c r="DJ40" s="660"/>
      <c r="DK40" s="661"/>
      <c r="DL40" s="668" t="s">
        <v>122</v>
      </c>
      <c r="DM40" s="660"/>
      <c r="DN40" s="660"/>
      <c r="DO40" s="660"/>
      <c r="DP40" s="660"/>
      <c r="DQ40" s="660"/>
      <c r="DR40" s="660"/>
      <c r="DS40" s="660"/>
      <c r="DT40" s="660"/>
      <c r="DU40" s="660"/>
      <c r="DV40" s="661"/>
      <c r="DW40" s="664" t="s">
        <v>238</v>
      </c>
      <c r="DX40" s="693"/>
      <c r="DY40" s="693"/>
      <c r="DZ40" s="693"/>
      <c r="EA40" s="693"/>
      <c r="EB40" s="693"/>
      <c r="EC40" s="694"/>
    </row>
    <row r="41" spans="2:133" ht="11.25" customHeight="1" x14ac:dyDescent="0.15">
      <c r="AQ41" s="746" t="s">
        <v>342</v>
      </c>
      <c r="AR41" s="747"/>
      <c r="AS41" s="747"/>
      <c r="AT41" s="747"/>
      <c r="AU41" s="747"/>
      <c r="AV41" s="747"/>
      <c r="AW41" s="747"/>
      <c r="AX41" s="747"/>
      <c r="AY41" s="748"/>
      <c r="AZ41" s="739">
        <v>412876</v>
      </c>
      <c r="BA41" s="740"/>
      <c r="BB41" s="740"/>
      <c r="BC41" s="740"/>
      <c r="BD41" s="729"/>
      <c r="BE41" s="729"/>
      <c r="BF41" s="731"/>
      <c r="BG41" s="752"/>
      <c r="BH41" s="753"/>
      <c r="BI41" s="753"/>
      <c r="BJ41" s="753"/>
      <c r="BK41" s="753"/>
      <c r="BL41" s="216"/>
      <c r="BM41" s="684" t="s">
        <v>343</v>
      </c>
      <c r="BN41" s="684"/>
      <c r="BO41" s="684"/>
      <c r="BP41" s="684"/>
      <c r="BQ41" s="684"/>
      <c r="BR41" s="684"/>
      <c r="BS41" s="684"/>
      <c r="BT41" s="684"/>
      <c r="BU41" s="685"/>
      <c r="BV41" s="739">
        <v>333</v>
      </c>
      <c r="BW41" s="740"/>
      <c r="BX41" s="740"/>
      <c r="BY41" s="740"/>
      <c r="BZ41" s="740"/>
      <c r="CA41" s="740"/>
      <c r="CB41" s="749"/>
      <c r="CD41" s="674" t="s">
        <v>344</v>
      </c>
      <c r="CE41" s="675"/>
      <c r="CF41" s="675"/>
      <c r="CG41" s="675"/>
      <c r="CH41" s="675"/>
      <c r="CI41" s="675"/>
      <c r="CJ41" s="675"/>
      <c r="CK41" s="675"/>
      <c r="CL41" s="675"/>
      <c r="CM41" s="675"/>
      <c r="CN41" s="675"/>
      <c r="CO41" s="675"/>
      <c r="CP41" s="675"/>
      <c r="CQ41" s="676"/>
      <c r="CR41" s="659" t="s">
        <v>238</v>
      </c>
      <c r="CS41" s="695"/>
      <c r="CT41" s="695"/>
      <c r="CU41" s="695"/>
      <c r="CV41" s="695"/>
      <c r="CW41" s="695"/>
      <c r="CX41" s="695"/>
      <c r="CY41" s="696"/>
      <c r="CZ41" s="664" t="s">
        <v>122</v>
      </c>
      <c r="DA41" s="693"/>
      <c r="DB41" s="693"/>
      <c r="DC41" s="697"/>
      <c r="DD41" s="668" t="s">
        <v>238</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15">
      <c r="B42" s="209" t="s">
        <v>345</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346</v>
      </c>
      <c r="CE42" s="657"/>
      <c r="CF42" s="657"/>
      <c r="CG42" s="657"/>
      <c r="CH42" s="657"/>
      <c r="CI42" s="657"/>
      <c r="CJ42" s="657"/>
      <c r="CK42" s="657"/>
      <c r="CL42" s="657"/>
      <c r="CM42" s="657"/>
      <c r="CN42" s="657"/>
      <c r="CO42" s="657"/>
      <c r="CP42" s="657"/>
      <c r="CQ42" s="658"/>
      <c r="CR42" s="659">
        <v>1124856</v>
      </c>
      <c r="CS42" s="660"/>
      <c r="CT42" s="660"/>
      <c r="CU42" s="660"/>
      <c r="CV42" s="660"/>
      <c r="CW42" s="660"/>
      <c r="CX42" s="660"/>
      <c r="CY42" s="661"/>
      <c r="CZ42" s="664">
        <v>16.2</v>
      </c>
      <c r="DA42" s="665"/>
      <c r="DB42" s="665"/>
      <c r="DC42" s="760"/>
      <c r="DD42" s="668">
        <v>211452</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15">
      <c r="B43" s="219" t="s">
        <v>347</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348</v>
      </c>
      <c r="CE43" s="657"/>
      <c r="CF43" s="657"/>
      <c r="CG43" s="657"/>
      <c r="CH43" s="657"/>
      <c r="CI43" s="657"/>
      <c r="CJ43" s="657"/>
      <c r="CK43" s="657"/>
      <c r="CL43" s="657"/>
      <c r="CM43" s="657"/>
      <c r="CN43" s="657"/>
      <c r="CO43" s="657"/>
      <c r="CP43" s="657"/>
      <c r="CQ43" s="658"/>
      <c r="CR43" s="659">
        <v>16929</v>
      </c>
      <c r="CS43" s="695"/>
      <c r="CT43" s="695"/>
      <c r="CU43" s="695"/>
      <c r="CV43" s="695"/>
      <c r="CW43" s="695"/>
      <c r="CX43" s="695"/>
      <c r="CY43" s="696"/>
      <c r="CZ43" s="664">
        <v>0.2</v>
      </c>
      <c r="DA43" s="693"/>
      <c r="DB43" s="693"/>
      <c r="DC43" s="697"/>
      <c r="DD43" s="668">
        <v>16929</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15">
      <c r="B44" s="220" t="s">
        <v>349</v>
      </c>
      <c r="CD44" s="771" t="s">
        <v>300</v>
      </c>
      <c r="CE44" s="772"/>
      <c r="CF44" s="656" t="s">
        <v>350</v>
      </c>
      <c r="CG44" s="657"/>
      <c r="CH44" s="657"/>
      <c r="CI44" s="657"/>
      <c r="CJ44" s="657"/>
      <c r="CK44" s="657"/>
      <c r="CL44" s="657"/>
      <c r="CM44" s="657"/>
      <c r="CN44" s="657"/>
      <c r="CO44" s="657"/>
      <c r="CP44" s="657"/>
      <c r="CQ44" s="658"/>
      <c r="CR44" s="659">
        <v>1108931</v>
      </c>
      <c r="CS44" s="660"/>
      <c r="CT44" s="660"/>
      <c r="CU44" s="660"/>
      <c r="CV44" s="660"/>
      <c r="CW44" s="660"/>
      <c r="CX44" s="660"/>
      <c r="CY44" s="661"/>
      <c r="CZ44" s="664">
        <v>15.9</v>
      </c>
      <c r="DA44" s="665"/>
      <c r="DB44" s="665"/>
      <c r="DC44" s="760"/>
      <c r="DD44" s="668">
        <v>210863</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15">
      <c r="CD45" s="773"/>
      <c r="CE45" s="774"/>
      <c r="CF45" s="656" t="s">
        <v>351</v>
      </c>
      <c r="CG45" s="657"/>
      <c r="CH45" s="657"/>
      <c r="CI45" s="657"/>
      <c r="CJ45" s="657"/>
      <c r="CK45" s="657"/>
      <c r="CL45" s="657"/>
      <c r="CM45" s="657"/>
      <c r="CN45" s="657"/>
      <c r="CO45" s="657"/>
      <c r="CP45" s="657"/>
      <c r="CQ45" s="658"/>
      <c r="CR45" s="659">
        <v>545838</v>
      </c>
      <c r="CS45" s="695"/>
      <c r="CT45" s="695"/>
      <c r="CU45" s="695"/>
      <c r="CV45" s="695"/>
      <c r="CW45" s="695"/>
      <c r="CX45" s="695"/>
      <c r="CY45" s="696"/>
      <c r="CZ45" s="664">
        <v>7.8</v>
      </c>
      <c r="DA45" s="693"/>
      <c r="DB45" s="693"/>
      <c r="DC45" s="697"/>
      <c r="DD45" s="668">
        <v>23176</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15">
      <c r="CD46" s="773"/>
      <c r="CE46" s="774"/>
      <c r="CF46" s="656" t="s">
        <v>352</v>
      </c>
      <c r="CG46" s="657"/>
      <c r="CH46" s="657"/>
      <c r="CI46" s="657"/>
      <c r="CJ46" s="657"/>
      <c r="CK46" s="657"/>
      <c r="CL46" s="657"/>
      <c r="CM46" s="657"/>
      <c r="CN46" s="657"/>
      <c r="CO46" s="657"/>
      <c r="CP46" s="657"/>
      <c r="CQ46" s="658"/>
      <c r="CR46" s="659">
        <v>563093</v>
      </c>
      <c r="CS46" s="660"/>
      <c r="CT46" s="660"/>
      <c r="CU46" s="660"/>
      <c r="CV46" s="660"/>
      <c r="CW46" s="660"/>
      <c r="CX46" s="660"/>
      <c r="CY46" s="661"/>
      <c r="CZ46" s="664">
        <v>8.1</v>
      </c>
      <c r="DA46" s="665"/>
      <c r="DB46" s="665"/>
      <c r="DC46" s="760"/>
      <c r="DD46" s="668">
        <v>187687</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15">
      <c r="CD47" s="773"/>
      <c r="CE47" s="774"/>
      <c r="CF47" s="656" t="s">
        <v>353</v>
      </c>
      <c r="CG47" s="657"/>
      <c r="CH47" s="657"/>
      <c r="CI47" s="657"/>
      <c r="CJ47" s="657"/>
      <c r="CK47" s="657"/>
      <c r="CL47" s="657"/>
      <c r="CM47" s="657"/>
      <c r="CN47" s="657"/>
      <c r="CO47" s="657"/>
      <c r="CP47" s="657"/>
      <c r="CQ47" s="658"/>
      <c r="CR47" s="659">
        <v>15925</v>
      </c>
      <c r="CS47" s="695"/>
      <c r="CT47" s="695"/>
      <c r="CU47" s="695"/>
      <c r="CV47" s="695"/>
      <c r="CW47" s="695"/>
      <c r="CX47" s="695"/>
      <c r="CY47" s="696"/>
      <c r="CZ47" s="664">
        <v>0.2</v>
      </c>
      <c r="DA47" s="693"/>
      <c r="DB47" s="693"/>
      <c r="DC47" s="697"/>
      <c r="DD47" s="668">
        <v>589</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x14ac:dyDescent="0.15">
      <c r="CD48" s="775"/>
      <c r="CE48" s="776"/>
      <c r="CF48" s="656" t="s">
        <v>354</v>
      </c>
      <c r="CG48" s="657"/>
      <c r="CH48" s="657"/>
      <c r="CI48" s="657"/>
      <c r="CJ48" s="657"/>
      <c r="CK48" s="657"/>
      <c r="CL48" s="657"/>
      <c r="CM48" s="657"/>
      <c r="CN48" s="657"/>
      <c r="CO48" s="657"/>
      <c r="CP48" s="657"/>
      <c r="CQ48" s="658"/>
      <c r="CR48" s="659" t="s">
        <v>122</v>
      </c>
      <c r="CS48" s="660"/>
      <c r="CT48" s="660"/>
      <c r="CU48" s="660"/>
      <c r="CV48" s="660"/>
      <c r="CW48" s="660"/>
      <c r="CX48" s="660"/>
      <c r="CY48" s="661"/>
      <c r="CZ48" s="664" t="s">
        <v>122</v>
      </c>
      <c r="DA48" s="665"/>
      <c r="DB48" s="665"/>
      <c r="DC48" s="760"/>
      <c r="DD48" s="668" t="s">
        <v>122</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15">
      <c r="CD49" s="704" t="s">
        <v>355</v>
      </c>
      <c r="CE49" s="705"/>
      <c r="CF49" s="705"/>
      <c r="CG49" s="705"/>
      <c r="CH49" s="705"/>
      <c r="CI49" s="705"/>
      <c r="CJ49" s="705"/>
      <c r="CK49" s="705"/>
      <c r="CL49" s="705"/>
      <c r="CM49" s="705"/>
      <c r="CN49" s="705"/>
      <c r="CO49" s="705"/>
      <c r="CP49" s="705"/>
      <c r="CQ49" s="706"/>
      <c r="CR49" s="739">
        <v>6964820</v>
      </c>
      <c r="CS49" s="729"/>
      <c r="CT49" s="729"/>
      <c r="CU49" s="729"/>
      <c r="CV49" s="729"/>
      <c r="CW49" s="729"/>
      <c r="CX49" s="729"/>
      <c r="CY49" s="761"/>
      <c r="CZ49" s="744">
        <v>100</v>
      </c>
      <c r="DA49" s="762"/>
      <c r="DB49" s="762"/>
      <c r="DC49" s="763"/>
      <c r="DD49" s="764">
        <v>3551318</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x14ac:dyDescent="0.15"/>
    <row r="51" spans="82:133" hidden="1" x14ac:dyDescent="0.15"/>
    <row r="52" spans="82:133" hidden="1" x14ac:dyDescent="0.15"/>
    <row r="53" spans="82:133" hidden="1" x14ac:dyDescent="0.15"/>
  </sheetData>
  <sheetProtection algorithmName="SHA-512" hashValue="d0EAG2cg1FcqiYBOr50I7flzVLqGv5jNwdC99NjQT5ukAssAVj/Mk6KlrMRk43x1eCIVEu4vZvhaW1boTi2l/A==" saltValue="DIwE8oantHJVfy0dO8byW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356</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357</v>
      </c>
      <c r="DK2" s="807"/>
      <c r="DL2" s="807"/>
      <c r="DM2" s="807"/>
      <c r="DN2" s="807"/>
      <c r="DO2" s="808"/>
      <c r="DP2" s="229"/>
      <c r="DQ2" s="806" t="s">
        <v>358</v>
      </c>
      <c r="DR2" s="807"/>
      <c r="DS2" s="807"/>
      <c r="DT2" s="807"/>
      <c r="DU2" s="807"/>
      <c r="DV2" s="807"/>
      <c r="DW2" s="807"/>
      <c r="DX2" s="807"/>
      <c r="DY2" s="807"/>
      <c r="DZ2" s="808"/>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809" t="s">
        <v>359</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360</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800" t="s">
        <v>361</v>
      </c>
      <c r="B5" s="801"/>
      <c r="C5" s="801"/>
      <c r="D5" s="801"/>
      <c r="E5" s="801"/>
      <c r="F5" s="801"/>
      <c r="G5" s="801"/>
      <c r="H5" s="801"/>
      <c r="I5" s="801"/>
      <c r="J5" s="801"/>
      <c r="K5" s="801"/>
      <c r="L5" s="801"/>
      <c r="M5" s="801"/>
      <c r="N5" s="801"/>
      <c r="O5" s="801"/>
      <c r="P5" s="802"/>
      <c r="Q5" s="777" t="s">
        <v>362</v>
      </c>
      <c r="R5" s="778"/>
      <c r="S5" s="778"/>
      <c r="T5" s="778"/>
      <c r="U5" s="779"/>
      <c r="V5" s="777" t="s">
        <v>363</v>
      </c>
      <c r="W5" s="778"/>
      <c r="X5" s="778"/>
      <c r="Y5" s="778"/>
      <c r="Z5" s="779"/>
      <c r="AA5" s="777" t="s">
        <v>364</v>
      </c>
      <c r="AB5" s="778"/>
      <c r="AC5" s="778"/>
      <c r="AD5" s="778"/>
      <c r="AE5" s="778"/>
      <c r="AF5" s="810" t="s">
        <v>365</v>
      </c>
      <c r="AG5" s="778"/>
      <c r="AH5" s="778"/>
      <c r="AI5" s="778"/>
      <c r="AJ5" s="789"/>
      <c r="AK5" s="778" t="s">
        <v>366</v>
      </c>
      <c r="AL5" s="778"/>
      <c r="AM5" s="778"/>
      <c r="AN5" s="778"/>
      <c r="AO5" s="779"/>
      <c r="AP5" s="777" t="s">
        <v>367</v>
      </c>
      <c r="AQ5" s="778"/>
      <c r="AR5" s="778"/>
      <c r="AS5" s="778"/>
      <c r="AT5" s="779"/>
      <c r="AU5" s="777" t="s">
        <v>368</v>
      </c>
      <c r="AV5" s="778"/>
      <c r="AW5" s="778"/>
      <c r="AX5" s="778"/>
      <c r="AY5" s="789"/>
      <c r="AZ5" s="236"/>
      <c r="BA5" s="236"/>
      <c r="BB5" s="236"/>
      <c r="BC5" s="236"/>
      <c r="BD5" s="236"/>
      <c r="BE5" s="237"/>
      <c r="BF5" s="237"/>
      <c r="BG5" s="237"/>
      <c r="BH5" s="237"/>
      <c r="BI5" s="237"/>
      <c r="BJ5" s="237"/>
      <c r="BK5" s="237"/>
      <c r="BL5" s="237"/>
      <c r="BM5" s="237"/>
      <c r="BN5" s="237"/>
      <c r="BO5" s="237"/>
      <c r="BP5" s="237"/>
      <c r="BQ5" s="800" t="s">
        <v>369</v>
      </c>
      <c r="BR5" s="801"/>
      <c r="BS5" s="801"/>
      <c r="BT5" s="801"/>
      <c r="BU5" s="801"/>
      <c r="BV5" s="801"/>
      <c r="BW5" s="801"/>
      <c r="BX5" s="801"/>
      <c r="BY5" s="801"/>
      <c r="BZ5" s="801"/>
      <c r="CA5" s="801"/>
      <c r="CB5" s="801"/>
      <c r="CC5" s="801"/>
      <c r="CD5" s="801"/>
      <c r="CE5" s="801"/>
      <c r="CF5" s="801"/>
      <c r="CG5" s="802"/>
      <c r="CH5" s="777" t="s">
        <v>370</v>
      </c>
      <c r="CI5" s="778"/>
      <c r="CJ5" s="778"/>
      <c r="CK5" s="778"/>
      <c r="CL5" s="779"/>
      <c r="CM5" s="777" t="s">
        <v>371</v>
      </c>
      <c r="CN5" s="778"/>
      <c r="CO5" s="778"/>
      <c r="CP5" s="778"/>
      <c r="CQ5" s="779"/>
      <c r="CR5" s="777" t="s">
        <v>372</v>
      </c>
      <c r="CS5" s="778"/>
      <c r="CT5" s="778"/>
      <c r="CU5" s="778"/>
      <c r="CV5" s="779"/>
      <c r="CW5" s="777" t="s">
        <v>373</v>
      </c>
      <c r="CX5" s="778"/>
      <c r="CY5" s="778"/>
      <c r="CZ5" s="778"/>
      <c r="DA5" s="779"/>
      <c r="DB5" s="777" t="s">
        <v>374</v>
      </c>
      <c r="DC5" s="778"/>
      <c r="DD5" s="778"/>
      <c r="DE5" s="778"/>
      <c r="DF5" s="779"/>
      <c r="DG5" s="783" t="s">
        <v>375</v>
      </c>
      <c r="DH5" s="784"/>
      <c r="DI5" s="784"/>
      <c r="DJ5" s="784"/>
      <c r="DK5" s="785"/>
      <c r="DL5" s="783" t="s">
        <v>376</v>
      </c>
      <c r="DM5" s="784"/>
      <c r="DN5" s="784"/>
      <c r="DO5" s="784"/>
      <c r="DP5" s="785"/>
      <c r="DQ5" s="777" t="s">
        <v>377</v>
      </c>
      <c r="DR5" s="778"/>
      <c r="DS5" s="778"/>
      <c r="DT5" s="778"/>
      <c r="DU5" s="779"/>
      <c r="DV5" s="777" t="s">
        <v>368</v>
      </c>
      <c r="DW5" s="778"/>
      <c r="DX5" s="778"/>
      <c r="DY5" s="778"/>
      <c r="DZ5" s="789"/>
      <c r="EA5" s="234"/>
    </row>
    <row r="6" spans="1:131" s="235" customFormat="1" ht="26.25" customHeight="1" thickBot="1" x14ac:dyDescent="0.2">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15">
      <c r="A7" s="238">
        <v>1</v>
      </c>
      <c r="B7" s="791" t="s">
        <v>378</v>
      </c>
      <c r="C7" s="792"/>
      <c r="D7" s="792"/>
      <c r="E7" s="792"/>
      <c r="F7" s="792"/>
      <c r="G7" s="792"/>
      <c r="H7" s="792"/>
      <c r="I7" s="792"/>
      <c r="J7" s="792"/>
      <c r="K7" s="792"/>
      <c r="L7" s="792"/>
      <c r="M7" s="792"/>
      <c r="N7" s="792"/>
      <c r="O7" s="792"/>
      <c r="P7" s="793"/>
      <c r="Q7" s="794">
        <v>7078</v>
      </c>
      <c r="R7" s="795"/>
      <c r="S7" s="795"/>
      <c r="T7" s="795"/>
      <c r="U7" s="795"/>
      <c r="V7" s="795">
        <v>6952</v>
      </c>
      <c r="W7" s="795"/>
      <c r="X7" s="795"/>
      <c r="Y7" s="795"/>
      <c r="Z7" s="795"/>
      <c r="AA7" s="795">
        <v>126</v>
      </c>
      <c r="AB7" s="795"/>
      <c r="AC7" s="795"/>
      <c r="AD7" s="795"/>
      <c r="AE7" s="796"/>
      <c r="AF7" s="797">
        <v>125</v>
      </c>
      <c r="AG7" s="798"/>
      <c r="AH7" s="798"/>
      <c r="AI7" s="798"/>
      <c r="AJ7" s="799"/>
      <c r="AK7" s="834">
        <v>700</v>
      </c>
      <c r="AL7" s="835"/>
      <c r="AM7" s="835"/>
      <c r="AN7" s="835"/>
      <c r="AO7" s="835"/>
      <c r="AP7" s="835">
        <v>4736</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c r="BT7" s="839"/>
      <c r="BU7" s="839"/>
      <c r="BV7" s="839"/>
      <c r="BW7" s="839"/>
      <c r="BX7" s="839"/>
      <c r="BY7" s="839"/>
      <c r="BZ7" s="839"/>
      <c r="CA7" s="839"/>
      <c r="CB7" s="839"/>
      <c r="CC7" s="839"/>
      <c r="CD7" s="839"/>
      <c r="CE7" s="839"/>
      <c r="CF7" s="839"/>
      <c r="CG7" s="840"/>
      <c r="CH7" s="831"/>
      <c r="CI7" s="832"/>
      <c r="CJ7" s="832"/>
      <c r="CK7" s="832"/>
      <c r="CL7" s="833"/>
      <c r="CM7" s="831"/>
      <c r="CN7" s="832"/>
      <c r="CO7" s="832"/>
      <c r="CP7" s="832"/>
      <c r="CQ7" s="833"/>
      <c r="CR7" s="831"/>
      <c r="CS7" s="832"/>
      <c r="CT7" s="832"/>
      <c r="CU7" s="832"/>
      <c r="CV7" s="833"/>
      <c r="CW7" s="831"/>
      <c r="CX7" s="832"/>
      <c r="CY7" s="832"/>
      <c r="CZ7" s="832"/>
      <c r="DA7" s="833"/>
      <c r="DB7" s="831"/>
      <c r="DC7" s="832"/>
      <c r="DD7" s="832"/>
      <c r="DE7" s="832"/>
      <c r="DF7" s="833"/>
      <c r="DG7" s="831"/>
      <c r="DH7" s="832"/>
      <c r="DI7" s="832"/>
      <c r="DJ7" s="832"/>
      <c r="DK7" s="833"/>
      <c r="DL7" s="831"/>
      <c r="DM7" s="832"/>
      <c r="DN7" s="832"/>
      <c r="DO7" s="832"/>
      <c r="DP7" s="833"/>
      <c r="DQ7" s="831"/>
      <c r="DR7" s="832"/>
      <c r="DS7" s="832"/>
      <c r="DT7" s="832"/>
      <c r="DU7" s="833"/>
      <c r="DV7" s="812"/>
      <c r="DW7" s="813"/>
      <c r="DX7" s="813"/>
      <c r="DY7" s="813"/>
      <c r="DZ7" s="814"/>
      <c r="EA7" s="234"/>
    </row>
    <row r="8" spans="1:131" s="235" customFormat="1" ht="26.25" customHeight="1" x14ac:dyDescent="0.15">
      <c r="A8" s="241">
        <v>2</v>
      </c>
      <c r="B8" s="815" t="s">
        <v>379</v>
      </c>
      <c r="C8" s="816"/>
      <c r="D8" s="816"/>
      <c r="E8" s="816"/>
      <c r="F8" s="816"/>
      <c r="G8" s="816"/>
      <c r="H8" s="816"/>
      <c r="I8" s="816"/>
      <c r="J8" s="816"/>
      <c r="K8" s="816"/>
      <c r="L8" s="816"/>
      <c r="M8" s="816"/>
      <c r="N8" s="816"/>
      <c r="O8" s="816"/>
      <c r="P8" s="817"/>
      <c r="Q8" s="818">
        <v>49</v>
      </c>
      <c r="R8" s="819"/>
      <c r="S8" s="819"/>
      <c r="T8" s="819"/>
      <c r="U8" s="819"/>
      <c r="V8" s="819">
        <v>49</v>
      </c>
      <c r="W8" s="819"/>
      <c r="X8" s="819"/>
      <c r="Y8" s="819"/>
      <c r="Z8" s="819"/>
      <c r="AA8" s="819" t="s">
        <v>573</v>
      </c>
      <c r="AB8" s="819"/>
      <c r="AC8" s="819"/>
      <c r="AD8" s="819"/>
      <c r="AE8" s="820"/>
      <c r="AF8" s="821" t="s">
        <v>122</v>
      </c>
      <c r="AG8" s="822"/>
      <c r="AH8" s="822"/>
      <c r="AI8" s="822"/>
      <c r="AJ8" s="823"/>
      <c r="AK8" s="824">
        <v>8</v>
      </c>
      <c r="AL8" s="825"/>
      <c r="AM8" s="825"/>
      <c r="AN8" s="825"/>
      <c r="AO8" s="825"/>
      <c r="AP8" s="825" t="s">
        <v>574</v>
      </c>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c r="BT8" s="829"/>
      <c r="BU8" s="829"/>
      <c r="BV8" s="829"/>
      <c r="BW8" s="829"/>
      <c r="BX8" s="829"/>
      <c r="BY8" s="829"/>
      <c r="BZ8" s="829"/>
      <c r="CA8" s="829"/>
      <c r="CB8" s="829"/>
      <c r="CC8" s="829"/>
      <c r="CD8" s="829"/>
      <c r="CE8" s="829"/>
      <c r="CF8" s="829"/>
      <c r="CG8" s="83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44"/>
      <c r="DW8" s="845"/>
      <c r="DX8" s="845"/>
      <c r="DY8" s="845"/>
      <c r="DZ8" s="846"/>
      <c r="EA8" s="234"/>
    </row>
    <row r="9" spans="1:131" s="235" customFormat="1" ht="26.25" customHeight="1" x14ac:dyDescent="0.15">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x14ac:dyDescent="0.15">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x14ac:dyDescent="0.15">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x14ac:dyDescent="0.15">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x14ac:dyDescent="0.15">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x14ac:dyDescent="0.15">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x14ac:dyDescent="0.15">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x14ac:dyDescent="0.15">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x14ac:dyDescent="0.15">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x14ac:dyDescent="0.15">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x14ac:dyDescent="0.15">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x14ac:dyDescent="0.15">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x14ac:dyDescent="0.15">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380</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
      <c r="A23" s="244" t="s">
        <v>381</v>
      </c>
      <c r="B23" s="850" t="s">
        <v>382</v>
      </c>
      <c r="C23" s="851"/>
      <c r="D23" s="851"/>
      <c r="E23" s="851"/>
      <c r="F23" s="851"/>
      <c r="G23" s="851"/>
      <c r="H23" s="851"/>
      <c r="I23" s="851"/>
      <c r="J23" s="851"/>
      <c r="K23" s="851"/>
      <c r="L23" s="851"/>
      <c r="M23" s="851"/>
      <c r="N23" s="851"/>
      <c r="O23" s="851"/>
      <c r="P23" s="852"/>
      <c r="Q23" s="853">
        <v>7127</v>
      </c>
      <c r="R23" s="854"/>
      <c r="S23" s="854"/>
      <c r="T23" s="854"/>
      <c r="U23" s="854"/>
      <c r="V23" s="854">
        <v>7001</v>
      </c>
      <c r="W23" s="854"/>
      <c r="X23" s="854"/>
      <c r="Y23" s="854"/>
      <c r="Z23" s="854"/>
      <c r="AA23" s="854">
        <v>126</v>
      </c>
      <c r="AB23" s="854"/>
      <c r="AC23" s="854"/>
      <c r="AD23" s="854"/>
      <c r="AE23" s="855"/>
      <c r="AF23" s="856">
        <v>125</v>
      </c>
      <c r="AG23" s="854"/>
      <c r="AH23" s="854"/>
      <c r="AI23" s="854"/>
      <c r="AJ23" s="857"/>
      <c r="AK23" s="858"/>
      <c r="AL23" s="859"/>
      <c r="AM23" s="859"/>
      <c r="AN23" s="859"/>
      <c r="AO23" s="859"/>
      <c r="AP23" s="854">
        <v>4736</v>
      </c>
      <c r="AQ23" s="854"/>
      <c r="AR23" s="854"/>
      <c r="AS23" s="854"/>
      <c r="AT23" s="854"/>
      <c r="AU23" s="860"/>
      <c r="AV23" s="860"/>
      <c r="AW23" s="860"/>
      <c r="AX23" s="860"/>
      <c r="AY23" s="861"/>
      <c r="AZ23" s="869" t="s">
        <v>383</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15">
      <c r="A24" s="868" t="s">
        <v>384</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
      <c r="A25" s="809" t="s">
        <v>385</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15">
      <c r="A26" s="800" t="s">
        <v>361</v>
      </c>
      <c r="B26" s="801"/>
      <c r="C26" s="801"/>
      <c r="D26" s="801"/>
      <c r="E26" s="801"/>
      <c r="F26" s="801"/>
      <c r="G26" s="801"/>
      <c r="H26" s="801"/>
      <c r="I26" s="801"/>
      <c r="J26" s="801"/>
      <c r="K26" s="801"/>
      <c r="L26" s="801"/>
      <c r="M26" s="801"/>
      <c r="N26" s="801"/>
      <c r="O26" s="801"/>
      <c r="P26" s="802"/>
      <c r="Q26" s="777" t="s">
        <v>386</v>
      </c>
      <c r="R26" s="778"/>
      <c r="S26" s="778"/>
      <c r="T26" s="778"/>
      <c r="U26" s="779"/>
      <c r="V26" s="777" t="s">
        <v>387</v>
      </c>
      <c r="W26" s="778"/>
      <c r="X26" s="778"/>
      <c r="Y26" s="778"/>
      <c r="Z26" s="779"/>
      <c r="AA26" s="777" t="s">
        <v>388</v>
      </c>
      <c r="AB26" s="778"/>
      <c r="AC26" s="778"/>
      <c r="AD26" s="778"/>
      <c r="AE26" s="778"/>
      <c r="AF26" s="872" t="s">
        <v>389</v>
      </c>
      <c r="AG26" s="873"/>
      <c r="AH26" s="873"/>
      <c r="AI26" s="873"/>
      <c r="AJ26" s="874"/>
      <c r="AK26" s="778" t="s">
        <v>390</v>
      </c>
      <c r="AL26" s="778"/>
      <c r="AM26" s="778"/>
      <c r="AN26" s="778"/>
      <c r="AO26" s="779"/>
      <c r="AP26" s="777" t="s">
        <v>391</v>
      </c>
      <c r="AQ26" s="778"/>
      <c r="AR26" s="778"/>
      <c r="AS26" s="778"/>
      <c r="AT26" s="779"/>
      <c r="AU26" s="777" t="s">
        <v>392</v>
      </c>
      <c r="AV26" s="778"/>
      <c r="AW26" s="778"/>
      <c r="AX26" s="778"/>
      <c r="AY26" s="779"/>
      <c r="AZ26" s="777" t="s">
        <v>393</v>
      </c>
      <c r="BA26" s="778"/>
      <c r="BB26" s="778"/>
      <c r="BC26" s="778"/>
      <c r="BD26" s="779"/>
      <c r="BE26" s="777" t="s">
        <v>368</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15">
      <c r="A28" s="246">
        <v>1</v>
      </c>
      <c r="B28" s="791" t="s">
        <v>394</v>
      </c>
      <c r="C28" s="792"/>
      <c r="D28" s="792"/>
      <c r="E28" s="792"/>
      <c r="F28" s="792"/>
      <c r="G28" s="792"/>
      <c r="H28" s="792"/>
      <c r="I28" s="792"/>
      <c r="J28" s="792"/>
      <c r="K28" s="792"/>
      <c r="L28" s="792"/>
      <c r="M28" s="792"/>
      <c r="N28" s="792"/>
      <c r="O28" s="792"/>
      <c r="P28" s="793"/>
      <c r="Q28" s="882">
        <v>1773</v>
      </c>
      <c r="R28" s="883"/>
      <c r="S28" s="883"/>
      <c r="T28" s="883"/>
      <c r="U28" s="883"/>
      <c r="V28" s="883">
        <v>1675</v>
      </c>
      <c r="W28" s="883"/>
      <c r="X28" s="883"/>
      <c r="Y28" s="883"/>
      <c r="Z28" s="883"/>
      <c r="AA28" s="883">
        <v>98</v>
      </c>
      <c r="AB28" s="883"/>
      <c r="AC28" s="883"/>
      <c r="AD28" s="883"/>
      <c r="AE28" s="884"/>
      <c r="AF28" s="885">
        <v>98</v>
      </c>
      <c r="AG28" s="883"/>
      <c r="AH28" s="883"/>
      <c r="AI28" s="883"/>
      <c r="AJ28" s="886"/>
      <c r="AK28" s="887">
        <v>117</v>
      </c>
      <c r="AL28" s="878"/>
      <c r="AM28" s="878"/>
      <c r="AN28" s="878"/>
      <c r="AO28" s="878"/>
      <c r="AP28" s="878" t="s">
        <v>573</v>
      </c>
      <c r="AQ28" s="878"/>
      <c r="AR28" s="878"/>
      <c r="AS28" s="878"/>
      <c r="AT28" s="878"/>
      <c r="AU28" s="878" t="s">
        <v>573</v>
      </c>
      <c r="AV28" s="878"/>
      <c r="AW28" s="878"/>
      <c r="AX28" s="878"/>
      <c r="AY28" s="878"/>
      <c r="AZ28" s="879" t="s">
        <v>573</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15">
      <c r="A29" s="246">
        <v>2</v>
      </c>
      <c r="B29" s="815" t="s">
        <v>395</v>
      </c>
      <c r="C29" s="816"/>
      <c r="D29" s="816"/>
      <c r="E29" s="816"/>
      <c r="F29" s="816"/>
      <c r="G29" s="816"/>
      <c r="H29" s="816"/>
      <c r="I29" s="816"/>
      <c r="J29" s="816"/>
      <c r="K29" s="816"/>
      <c r="L29" s="816"/>
      <c r="M29" s="816"/>
      <c r="N29" s="816"/>
      <c r="O29" s="816"/>
      <c r="P29" s="817"/>
      <c r="Q29" s="818">
        <v>131</v>
      </c>
      <c r="R29" s="819"/>
      <c r="S29" s="819"/>
      <c r="T29" s="819"/>
      <c r="U29" s="819"/>
      <c r="V29" s="819">
        <v>129</v>
      </c>
      <c r="W29" s="819"/>
      <c r="X29" s="819"/>
      <c r="Y29" s="819"/>
      <c r="Z29" s="819"/>
      <c r="AA29" s="819">
        <v>2</v>
      </c>
      <c r="AB29" s="819"/>
      <c r="AC29" s="819"/>
      <c r="AD29" s="819"/>
      <c r="AE29" s="820"/>
      <c r="AF29" s="821">
        <v>2</v>
      </c>
      <c r="AG29" s="822"/>
      <c r="AH29" s="822"/>
      <c r="AI29" s="822"/>
      <c r="AJ29" s="823"/>
      <c r="AK29" s="890">
        <v>58</v>
      </c>
      <c r="AL29" s="891"/>
      <c r="AM29" s="891"/>
      <c r="AN29" s="891"/>
      <c r="AO29" s="891"/>
      <c r="AP29" s="891" t="s">
        <v>573</v>
      </c>
      <c r="AQ29" s="891"/>
      <c r="AR29" s="891"/>
      <c r="AS29" s="891"/>
      <c r="AT29" s="891"/>
      <c r="AU29" s="891" t="s">
        <v>573</v>
      </c>
      <c r="AV29" s="891"/>
      <c r="AW29" s="891"/>
      <c r="AX29" s="891"/>
      <c r="AY29" s="891"/>
      <c r="AZ29" s="892" t="s">
        <v>575</v>
      </c>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15">
      <c r="A30" s="246">
        <v>3</v>
      </c>
      <c r="B30" s="815" t="s">
        <v>396</v>
      </c>
      <c r="C30" s="816"/>
      <c r="D30" s="816"/>
      <c r="E30" s="816"/>
      <c r="F30" s="816"/>
      <c r="G30" s="816"/>
      <c r="H30" s="816"/>
      <c r="I30" s="816"/>
      <c r="J30" s="816"/>
      <c r="K30" s="816"/>
      <c r="L30" s="816"/>
      <c r="M30" s="816"/>
      <c r="N30" s="816"/>
      <c r="O30" s="816"/>
      <c r="P30" s="817"/>
      <c r="Q30" s="818">
        <v>54</v>
      </c>
      <c r="R30" s="819"/>
      <c r="S30" s="819"/>
      <c r="T30" s="819"/>
      <c r="U30" s="819"/>
      <c r="V30" s="819">
        <v>44</v>
      </c>
      <c r="W30" s="819"/>
      <c r="X30" s="819"/>
      <c r="Y30" s="819"/>
      <c r="Z30" s="819"/>
      <c r="AA30" s="819">
        <v>9</v>
      </c>
      <c r="AB30" s="819"/>
      <c r="AC30" s="819"/>
      <c r="AD30" s="819"/>
      <c r="AE30" s="820"/>
      <c r="AF30" s="821">
        <v>143</v>
      </c>
      <c r="AG30" s="822"/>
      <c r="AH30" s="822"/>
      <c r="AI30" s="822"/>
      <c r="AJ30" s="823"/>
      <c r="AK30" s="890" t="s">
        <v>573</v>
      </c>
      <c r="AL30" s="891"/>
      <c r="AM30" s="891"/>
      <c r="AN30" s="891"/>
      <c r="AO30" s="891"/>
      <c r="AP30" s="891">
        <v>80</v>
      </c>
      <c r="AQ30" s="891"/>
      <c r="AR30" s="891"/>
      <c r="AS30" s="891"/>
      <c r="AT30" s="891"/>
      <c r="AU30" s="891" t="s">
        <v>573</v>
      </c>
      <c r="AV30" s="891"/>
      <c r="AW30" s="891"/>
      <c r="AX30" s="891"/>
      <c r="AY30" s="891"/>
      <c r="AZ30" s="892" t="s">
        <v>573</v>
      </c>
      <c r="BA30" s="892"/>
      <c r="BB30" s="892"/>
      <c r="BC30" s="892"/>
      <c r="BD30" s="892"/>
      <c r="BE30" s="888" t="s">
        <v>397</v>
      </c>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15">
      <c r="A31" s="246">
        <v>4</v>
      </c>
      <c r="B31" s="815" t="s">
        <v>398</v>
      </c>
      <c r="C31" s="816"/>
      <c r="D31" s="816"/>
      <c r="E31" s="816"/>
      <c r="F31" s="816"/>
      <c r="G31" s="816"/>
      <c r="H31" s="816"/>
      <c r="I31" s="816"/>
      <c r="J31" s="816"/>
      <c r="K31" s="816"/>
      <c r="L31" s="816"/>
      <c r="M31" s="816"/>
      <c r="N31" s="816"/>
      <c r="O31" s="816"/>
      <c r="P31" s="817"/>
      <c r="Q31" s="818">
        <v>1174</v>
      </c>
      <c r="R31" s="819"/>
      <c r="S31" s="819"/>
      <c r="T31" s="819"/>
      <c r="U31" s="819"/>
      <c r="V31" s="819">
        <v>1051</v>
      </c>
      <c r="W31" s="819"/>
      <c r="X31" s="819"/>
      <c r="Y31" s="819"/>
      <c r="Z31" s="819"/>
      <c r="AA31" s="819">
        <v>123</v>
      </c>
      <c r="AB31" s="819"/>
      <c r="AC31" s="819"/>
      <c r="AD31" s="819"/>
      <c r="AE31" s="820"/>
      <c r="AF31" s="821">
        <v>1234</v>
      </c>
      <c r="AG31" s="822"/>
      <c r="AH31" s="822"/>
      <c r="AI31" s="822"/>
      <c r="AJ31" s="823"/>
      <c r="AK31" s="890">
        <v>181</v>
      </c>
      <c r="AL31" s="891"/>
      <c r="AM31" s="891"/>
      <c r="AN31" s="891"/>
      <c r="AO31" s="891"/>
      <c r="AP31" s="891">
        <v>1210</v>
      </c>
      <c r="AQ31" s="891"/>
      <c r="AR31" s="891"/>
      <c r="AS31" s="891"/>
      <c r="AT31" s="891"/>
      <c r="AU31" s="891">
        <v>857</v>
      </c>
      <c r="AV31" s="891"/>
      <c r="AW31" s="891"/>
      <c r="AX31" s="891"/>
      <c r="AY31" s="891"/>
      <c r="AZ31" s="892" t="s">
        <v>573</v>
      </c>
      <c r="BA31" s="892"/>
      <c r="BB31" s="892"/>
      <c r="BC31" s="892"/>
      <c r="BD31" s="892"/>
      <c r="BE31" s="888" t="s">
        <v>399</v>
      </c>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15">
      <c r="A32" s="246">
        <v>5</v>
      </c>
      <c r="B32" s="815" t="s">
        <v>400</v>
      </c>
      <c r="C32" s="816"/>
      <c r="D32" s="816"/>
      <c r="E32" s="816"/>
      <c r="F32" s="816"/>
      <c r="G32" s="816"/>
      <c r="H32" s="816"/>
      <c r="I32" s="816"/>
      <c r="J32" s="816"/>
      <c r="K32" s="816"/>
      <c r="L32" s="816"/>
      <c r="M32" s="816"/>
      <c r="N32" s="816"/>
      <c r="O32" s="816"/>
      <c r="P32" s="817"/>
      <c r="Q32" s="818">
        <v>116</v>
      </c>
      <c r="R32" s="819"/>
      <c r="S32" s="819"/>
      <c r="T32" s="819"/>
      <c r="U32" s="819"/>
      <c r="V32" s="819">
        <v>110</v>
      </c>
      <c r="W32" s="819"/>
      <c r="X32" s="819"/>
      <c r="Y32" s="819"/>
      <c r="Z32" s="819"/>
      <c r="AA32" s="819">
        <v>7</v>
      </c>
      <c r="AB32" s="819"/>
      <c r="AC32" s="819"/>
      <c r="AD32" s="819"/>
      <c r="AE32" s="820"/>
      <c r="AF32" s="821">
        <v>7</v>
      </c>
      <c r="AG32" s="822"/>
      <c r="AH32" s="822"/>
      <c r="AI32" s="822"/>
      <c r="AJ32" s="823"/>
      <c r="AK32" s="890">
        <v>45</v>
      </c>
      <c r="AL32" s="891"/>
      <c r="AM32" s="891"/>
      <c r="AN32" s="891"/>
      <c r="AO32" s="891"/>
      <c r="AP32" s="891">
        <v>93</v>
      </c>
      <c r="AQ32" s="891"/>
      <c r="AR32" s="891"/>
      <c r="AS32" s="891"/>
      <c r="AT32" s="891"/>
      <c r="AU32" s="891">
        <v>47</v>
      </c>
      <c r="AV32" s="891"/>
      <c r="AW32" s="891"/>
      <c r="AX32" s="891"/>
      <c r="AY32" s="891"/>
      <c r="AZ32" s="892" t="s">
        <v>573</v>
      </c>
      <c r="BA32" s="892"/>
      <c r="BB32" s="892"/>
      <c r="BC32" s="892"/>
      <c r="BD32" s="892"/>
      <c r="BE32" s="888" t="s">
        <v>401</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15">
      <c r="A33" s="246">
        <v>6</v>
      </c>
      <c r="B33" s="815" t="s">
        <v>402</v>
      </c>
      <c r="C33" s="816"/>
      <c r="D33" s="816"/>
      <c r="E33" s="816"/>
      <c r="F33" s="816"/>
      <c r="G33" s="816"/>
      <c r="H33" s="816"/>
      <c r="I33" s="816"/>
      <c r="J33" s="816"/>
      <c r="K33" s="816"/>
      <c r="L33" s="816"/>
      <c r="M33" s="816"/>
      <c r="N33" s="816"/>
      <c r="O33" s="816"/>
      <c r="P33" s="817"/>
      <c r="Q33" s="818">
        <v>152</v>
      </c>
      <c r="R33" s="819"/>
      <c r="S33" s="819"/>
      <c r="T33" s="819"/>
      <c r="U33" s="819"/>
      <c r="V33" s="819">
        <v>149</v>
      </c>
      <c r="W33" s="819"/>
      <c r="X33" s="819"/>
      <c r="Y33" s="819"/>
      <c r="Z33" s="819"/>
      <c r="AA33" s="819">
        <v>3</v>
      </c>
      <c r="AB33" s="819"/>
      <c r="AC33" s="819"/>
      <c r="AD33" s="819"/>
      <c r="AE33" s="820"/>
      <c r="AF33" s="821">
        <v>3</v>
      </c>
      <c r="AG33" s="822"/>
      <c r="AH33" s="822"/>
      <c r="AI33" s="822"/>
      <c r="AJ33" s="823"/>
      <c r="AK33" s="890">
        <v>36</v>
      </c>
      <c r="AL33" s="891"/>
      <c r="AM33" s="891"/>
      <c r="AN33" s="891"/>
      <c r="AO33" s="891"/>
      <c r="AP33" s="891">
        <v>186</v>
      </c>
      <c r="AQ33" s="891"/>
      <c r="AR33" s="891"/>
      <c r="AS33" s="891"/>
      <c r="AT33" s="891"/>
      <c r="AU33" s="891">
        <v>186</v>
      </c>
      <c r="AV33" s="891"/>
      <c r="AW33" s="891"/>
      <c r="AX33" s="891"/>
      <c r="AY33" s="891"/>
      <c r="AZ33" s="892" t="s">
        <v>576</v>
      </c>
      <c r="BA33" s="892"/>
      <c r="BB33" s="892"/>
      <c r="BC33" s="892"/>
      <c r="BD33" s="892"/>
      <c r="BE33" s="888" t="s">
        <v>403</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15">
      <c r="A34" s="246">
        <v>7</v>
      </c>
      <c r="B34" s="815"/>
      <c r="C34" s="816"/>
      <c r="D34" s="816"/>
      <c r="E34" s="816"/>
      <c r="F34" s="816"/>
      <c r="G34" s="816"/>
      <c r="H34" s="816"/>
      <c r="I34" s="816"/>
      <c r="J34" s="816"/>
      <c r="K34" s="816"/>
      <c r="L34" s="816"/>
      <c r="M34" s="816"/>
      <c r="N34" s="816"/>
      <c r="O34" s="816"/>
      <c r="P34" s="817"/>
      <c r="Q34" s="818"/>
      <c r="R34" s="819"/>
      <c r="S34" s="819"/>
      <c r="T34" s="819"/>
      <c r="U34" s="819"/>
      <c r="V34" s="819"/>
      <c r="W34" s="819"/>
      <c r="X34" s="819"/>
      <c r="Y34" s="819"/>
      <c r="Z34" s="819"/>
      <c r="AA34" s="819"/>
      <c r="AB34" s="819"/>
      <c r="AC34" s="819"/>
      <c r="AD34" s="819"/>
      <c r="AE34" s="820"/>
      <c r="AF34" s="821"/>
      <c r="AG34" s="822"/>
      <c r="AH34" s="822"/>
      <c r="AI34" s="822"/>
      <c r="AJ34" s="823"/>
      <c r="AK34" s="890"/>
      <c r="AL34" s="891"/>
      <c r="AM34" s="891"/>
      <c r="AN34" s="891"/>
      <c r="AO34" s="891"/>
      <c r="AP34" s="891"/>
      <c r="AQ34" s="891"/>
      <c r="AR34" s="891"/>
      <c r="AS34" s="891"/>
      <c r="AT34" s="891"/>
      <c r="AU34" s="891"/>
      <c r="AV34" s="891"/>
      <c r="AW34" s="891"/>
      <c r="AX34" s="891"/>
      <c r="AY34" s="891"/>
      <c r="AZ34" s="892"/>
      <c r="BA34" s="892"/>
      <c r="BB34" s="892"/>
      <c r="BC34" s="892"/>
      <c r="BD34" s="892"/>
      <c r="BE34" s="888"/>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15">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15">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15">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15">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15">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15">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15">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15">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15">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15">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15">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15">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15">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15">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15">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15">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15">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15">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15">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15">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15">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15">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15">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15">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15">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15">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15">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404</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
      <c r="A63" s="244" t="s">
        <v>381</v>
      </c>
      <c r="B63" s="850" t="s">
        <v>405</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1488</v>
      </c>
      <c r="AG63" s="902"/>
      <c r="AH63" s="902"/>
      <c r="AI63" s="902"/>
      <c r="AJ63" s="903"/>
      <c r="AK63" s="904"/>
      <c r="AL63" s="899"/>
      <c r="AM63" s="899"/>
      <c r="AN63" s="899"/>
      <c r="AO63" s="899"/>
      <c r="AP63" s="902">
        <v>1569</v>
      </c>
      <c r="AQ63" s="902"/>
      <c r="AR63" s="902"/>
      <c r="AS63" s="902"/>
      <c r="AT63" s="902"/>
      <c r="AU63" s="902">
        <v>1090</v>
      </c>
      <c r="AV63" s="902"/>
      <c r="AW63" s="902"/>
      <c r="AX63" s="902"/>
      <c r="AY63" s="902"/>
      <c r="AZ63" s="906"/>
      <c r="BA63" s="906"/>
      <c r="BB63" s="906"/>
      <c r="BC63" s="906"/>
      <c r="BD63" s="906"/>
      <c r="BE63" s="907"/>
      <c r="BF63" s="907"/>
      <c r="BG63" s="907"/>
      <c r="BH63" s="907"/>
      <c r="BI63" s="908"/>
      <c r="BJ63" s="909" t="s">
        <v>122</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
      <c r="A65" s="232" t="s">
        <v>406</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15">
      <c r="A66" s="800" t="s">
        <v>407</v>
      </c>
      <c r="B66" s="801"/>
      <c r="C66" s="801"/>
      <c r="D66" s="801"/>
      <c r="E66" s="801"/>
      <c r="F66" s="801"/>
      <c r="G66" s="801"/>
      <c r="H66" s="801"/>
      <c r="I66" s="801"/>
      <c r="J66" s="801"/>
      <c r="K66" s="801"/>
      <c r="L66" s="801"/>
      <c r="M66" s="801"/>
      <c r="N66" s="801"/>
      <c r="O66" s="801"/>
      <c r="P66" s="802"/>
      <c r="Q66" s="777" t="s">
        <v>408</v>
      </c>
      <c r="R66" s="778"/>
      <c r="S66" s="778"/>
      <c r="T66" s="778"/>
      <c r="U66" s="779"/>
      <c r="V66" s="777" t="s">
        <v>409</v>
      </c>
      <c r="W66" s="778"/>
      <c r="X66" s="778"/>
      <c r="Y66" s="778"/>
      <c r="Z66" s="779"/>
      <c r="AA66" s="777" t="s">
        <v>410</v>
      </c>
      <c r="AB66" s="778"/>
      <c r="AC66" s="778"/>
      <c r="AD66" s="778"/>
      <c r="AE66" s="779"/>
      <c r="AF66" s="912" t="s">
        <v>389</v>
      </c>
      <c r="AG66" s="873"/>
      <c r="AH66" s="873"/>
      <c r="AI66" s="873"/>
      <c r="AJ66" s="913"/>
      <c r="AK66" s="777" t="s">
        <v>411</v>
      </c>
      <c r="AL66" s="801"/>
      <c r="AM66" s="801"/>
      <c r="AN66" s="801"/>
      <c r="AO66" s="802"/>
      <c r="AP66" s="777" t="s">
        <v>412</v>
      </c>
      <c r="AQ66" s="778"/>
      <c r="AR66" s="778"/>
      <c r="AS66" s="778"/>
      <c r="AT66" s="779"/>
      <c r="AU66" s="777" t="s">
        <v>413</v>
      </c>
      <c r="AV66" s="778"/>
      <c r="AW66" s="778"/>
      <c r="AX66" s="778"/>
      <c r="AY66" s="779"/>
      <c r="AZ66" s="777" t="s">
        <v>368</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x14ac:dyDescent="0.2">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x14ac:dyDescent="0.15">
      <c r="A68" s="238">
        <v>1</v>
      </c>
      <c r="B68" s="929" t="s">
        <v>577</v>
      </c>
      <c r="C68" s="930"/>
      <c r="D68" s="930"/>
      <c r="E68" s="930"/>
      <c r="F68" s="930"/>
      <c r="G68" s="930"/>
      <c r="H68" s="930"/>
      <c r="I68" s="930"/>
      <c r="J68" s="930"/>
      <c r="K68" s="930"/>
      <c r="L68" s="930"/>
      <c r="M68" s="930"/>
      <c r="N68" s="930"/>
      <c r="O68" s="930"/>
      <c r="P68" s="931"/>
      <c r="Q68" s="932">
        <v>392</v>
      </c>
      <c r="R68" s="926"/>
      <c r="S68" s="926"/>
      <c r="T68" s="926"/>
      <c r="U68" s="926"/>
      <c r="V68" s="926">
        <v>378</v>
      </c>
      <c r="W68" s="926"/>
      <c r="X68" s="926"/>
      <c r="Y68" s="926"/>
      <c r="Z68" s="926"/>
      <c r="AA68" s="926">
        <v>13</v>
      </c>
      <c r="AB68" s="926"/>
      <c r="AC68" s="926"/>
      <c r="AD68" s="926"/>
      <c r="AE68" s="926"/>
      <c r="AF68" s="926">
        <v>13</v>
      </c>
      <c r="AG68" s="926"/>
      <c r="AH68" s="926"/>
      <c r="AI68" s="926"/>
      <c r="AJ68" s="926"/>
      <c r="AK68" s="926">
        <v>28</v>
      </c>
      <c r="AL68" s="926"/>
      <c r="AM68" s="926"/>
      <c r="AN68" s="926"/>
      <c r="AO68" s="926"/>
      <c r="AP68" s="926">
        <v>450</v>
      </c>
      <c r="AQ68" s="926"/>
      <c r="AR68" s="926"/>
      <c r="AS68" s="926"/>
      <c r="AT68" s="926"/>
      <c r="AU68" s="926">
        <v>90</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x14ac:dyDescent="0.15">
      <c r="A69" s="241">
        <v>2</v>
      </c>
      <c r="B69" s="933" t="s">
        <v>578</v>
      </c>
      <c r="C69" s="934"/>
      <c r="D69" s="934"/>
      <c r="E69" s="934"/>
      <c r="F69" s="934"/>
      <c r="G69" s="934"/>
      <c r="H69" s="934"/>
      <c r="I69" s="934"/>
      <c r="J69" s="934"/>
      <c r="K69" s="934"/>
      <c r="L69" s="934"/>
      <c r="M69" s="934"/>
      <c r="N69" s="934"/>
      <c r="O69" s="934"/>
      <c r="P69" s="935"/>
      <c r="Q69" s="936">
        <v>4314</v>
      </c>
      <c r="R69" s="891"/>
      <c r="S69" s="891"/>
      <c r="T69" s="891"/>
      <c r="U69" s="891"/>
      <c r="V69" s="891">
        <v>3255</v>
      </c>
      <c r="W69" s="891"/>
      <c r="X69" s="891"/>
      <c r="Y69" s="891"/>
      <c r="Z69" s="891"/>
      <c r="AA69" s="891">
        <v>1059</v>
      </c>
      <c r="AB69" s="891"/>
      <c r="AC69" s="891"/>
      <c r="AD69" s="891"/>
      <c r="AE69" s="891"/>
      <c r="AF69" s="891">
        <v>38</v>
      </c>
      <c r="AG69" s="891"/>
      <c r="AH69" s="891"/>
      <c r="AI69" s="891"/>
      <c r="AJ69" s="891"/>
      <c r="AK69" s="891">
        <v>1106</v>
      </c>
      <c r="AL69" s="891"/>
      <c r="AM69" s="891"/>
      <c r="AN69" s="891"/>
      <c r="AO69" s="891"/>
      <c r="AP69" s="891">
        <v>960</v>
      </c>
      <c r="AQ69" s="891"/>
      <c r="AR69" s="891"/>
      <c r="AS69" s="891"/>
      <c r="AT69" s="891"/>
      <c r="AU69" s="891">
        <v>63</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x14ac:dyDescent="0.15">
      <c r="A70" s="241">
        <v>3</v>
      </c>
      <c r="B70" s="933" t="s">
        <v>579</v>
      </c>
      <c r="C70" s="934"/>
      <c r="D70" s="934"/>
      <c r="E70" s="934"/>
      <c r="F70" s="934"/>
      <c r="G70" s="934"/>
      <c r="H70" s="934"/>
      <c r="I70" s="934"/>
      <c r="J70" s="934"/>
      <c r="K70" s="934"/>
      <c r="L70" s="934"/>
      <c r="M70" s="934"/>
      <c r="N70" s="934"/>
      <c r="O70" s="934"/>
      <c r="P70" s="935"/>
      <c r="Q70" s="936">
        <v>17364</v>
      </c>
      <c r="R70" s="891"/>
      <c r="S70" s="891"/>
      <c r="T70" s="891"/>
      <c r="U70" s="891"/>
      <c r="V70" s="891">
        <v>16827</v>
      </c>
      <c r="W70" s="891"/>
      <c r="X70" s="891"/>
      <c r="Y70" s="891"/>
      <c r="Z70" s="891"/>
      <c r="AA70" s="891">
        <v>537</v>
      </c>
      <c r="AB70" s="891"/>
      <c r="AC70" s="891"/>
      <c r="AD70" s="891"/>
      <c r="AE70" s="891"/>
      <c r="AF70" s="891">
        <v>537</v>
      </c>
      <c r="AG70" s="891"/>
      <c r="AH70" s="891"/>
      <c r="AI70" s="891"/>
      <c r="AJ70" s="891"/>
      <c r="AK70" s="891">
        <v>2533</v>
      </c>
      <c r="AL70" s="891"/>
      <c r="AM70" s="891"/>
      <c r="AN70" s="891"/>
      <c r="AO70" s="891"/>
      <c r="AP70" s="891" t="s">
        <v>573</v>
      </c>
      <c r="AQ70" s="891"/>
      <c r="AR70" s="891"/>
      <c r="AS70" s="891"/>
      <c r="AT70" s="891"/>
      <c r="AU70" s="891" t="s">
        <v>573</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x14ac:dyDescent="0.15">
      <c r="A71" s="241">
        <v>4</v>
      </c>
      <c r="B71" s="933" t="s">
        <v>580</v>
      </c>
      <c r="C71" s="934"/>
      <c r="D71" s="934"/>
      <c r="E71" s="934"/>
      <c r="F71" s="934"/>
      <c r="G71" s="934"/>
      <c r="H71" s="934"/>
      <c r="I71" s="934"/>
      <c r="J71" s="934"/>
      <c r="K71" s="934"/>
      <c r="L71" s="934"/>
      <c r="M71" s="934"/>
      <c r="N71" s="934"/>
      <c r="O71" s="934"/>
      <c r="P71" s="935"/>
      <c r="Q71" s="936">
        <v>824</v>
      </c>
      <c r="R71" s="891"/>
      <c r="S71" s="891"/>
      <c r="T71" s="891"/>
      <c r="U71" s="891"/>
      <c r="V71" s="891">
        <v>814</v>
      </c>
      <c r="W71" s="891"/>
      <c r="X71" s="891"/>
      <c r="Y71" s="891"/>
      <c r="Z71" s="891"/>
      <c r="AA71" s="891">
        <v>9</v>
      </c>
      <c r="AB71" s="891"/>
      <c r="AC71" s="891"/>
      <c r="AD71" s="891"/>
      <c r="AE71" s="891"/>
      <c r="AF71" s="891">
        <v>9</v>
      </c>
      <c r="AG71" s="891"/>
      <c r="AH71" s="891"/>
      <c r="AI71" s="891"/>
      <c r="AJ71" s="891"/>
      <c r="AK71" s="891">
        <v>41</v>
      </c>
      <c r="AL71" s="891"/>
      <c r="AM71" s="891"/>
      <c r="AN71" s="891"/>
      <c r="AO71" s="891"/>
      <c r="AP71" s="891" t="s">
        <v>573</v>
      </c>
      <c r="AQ71" s="891"/>
      <c r="AR71" s="891"/>
      <c r="AS71" s="891"/>
      <c r="AT71" s="891"/>
      <c r="AU71" s="891" t="s">
        <v>573</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x14ac:dyDescent="0.15">
      <c r="A72" s="241">
        <v>5</v>
      </c>
      <c r="B72" s="933" t="s">
        <v>581</v>
      </c>
      <c r="C72" s="934"/>
      <c r="D72" s="934"/>
      <c r="E72" s="934"/>
      <c r="F72" s="934"/>
      <c r="G72" s="934"/>
      <c r="H72" s="934"/>
      <c r="I72" s="934"/>
      <c r="J72" s="934"/>
      <c r="K72" s="934"/>
      <c r="L72" s="934"/>
      <c r="M72" s="934"/>
      <c r="N72" s="934"/>
      <c r="O72" s="934"/>
      <c r="P72" s="935"/>
      <c r="Q72" s="936">
        <v>130386</v>
      </c>
      <c r="R72" s="891"/>
      <c r="S72" s="891"/>
      <c r="T72" s="891"/>
      <c r="U72" s="891"/>
      <c r="V72" s="891">
        <v>126664</v>
      </c>
      <c r="W72" s="891"/>
      <c r="X72" s="891"/>
      <c r="Y72" s="891"/>
      <c r="Z72" s="891"/>
      <c r="AA72" s="891">
        <v>3722</v>
      </c>
      <c r="AB72" s="891"/>
      <c r="AC72" s="891"/>
      <c r="AD72" s="891"/>
      <c r="AE72" s="891"/>
      <c r="AF72" s="891">
        <v>3722</v>
      </c>
      <c r="AG72" s="891"/>
      <c r="AH72" s="891"/>
      <c r="AI72" s="891"/>
      <c r="AJ72" s="891"/>
      <c r="AK72" s="891">
        <v>1926</v>
      </c>
      <c r="AL72" s="891"/>
      <c r="AM72" s="891"/>
      <c r="AN72" s="891"/>
      <c r="AO72" s="891"/>
      <c r="AP72" s="891" t="s">
        <v>573</v>
      </c>
      <c r="AQ72" s="891"/>
      <c r="AR72" s="891"/>
      <c r="AS72" s="891"/>
      <c r="AT72" s="891"/>
      <c r="AU72" s="891" t="s">
        <v>576</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x14ac:dyDescent="0.15">
      <c r="A73" s="241">
        <v>6</v>
      </c>
      <c r="B73" s="933" t="s">
        <v>582</v>
      </c>
      <c r="C73" s="934"/>
      <c r="D73" s="934"/>
      <c r="E73" s="934"/>
      <c r="F73" s="934"/>
      <c r="G73" s="934"/>
      <c r="H73" s="934"/>
      <c r="I73" s="934"/>
      <c r="J73" s="934"/>
      <c r="K73" s="934"/>
      <c r="L73" s="934"/>
      <c r="M73" s="934"/>
      <c r="N73" s="934"/>
      <c r="O73" s="934"/>
      <c r="P73" s="935"/>
      <c r="Q73" s="936">
        <v>1435</v>
      </c>
      <c r="R73" s="891"/>
      <c r="S73" s="891"/>
      <c r="T73" s="891"/>
      <c r="U73" s="891"/>
      <c r="V73" s="891">
        <v>1241</v>
      </c>
      <c r="W73" s="891"/>
      <c r="X73" s="891"/>
      <c r="Y73" s="891"/>
      <c r="Z73" s="891"/>
      <c r="AA73" s="891">
        <v>191</v>
      </c>
      <c r="AB73" s="891"/>
      <c r="AC73" s="891"/>
      <c r="AD73" s="891"/>
      <c r="AE73" s="891"/>
      <c r="AF73" s="891">
        <v>194</v>
      </c>
      <c r="AG73" s="891"/>
      <c r="AH73" s="891"/>
      <c r="AI73" s="891"/>
      <c r="AJ73" s="891"/>
      <c r="AK73" s="891">
        <v>100</v>
      </c>
      <c r="AL73" s="891"/>
      <c r="AM73" s="891"/>
      <c r="AN73" s="891"/>
      <c r="AO73" s="891"/>
      <c r="AP73" s="891">
        <v>10217</v>
      </c>
      <c r="AQ73" s="891"/>
      <c r="AR73" s="891"/>
      <c r="AS73" s="891"/>
      <c r="AT73" s="891"/>
      <c r="AU73" s="891">
        <v>464</v>
      </c>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x14ac:dyDescent="0.15">
      <c r="A74" s="241">
        <v>7</v>
      </c>
      <c r="B74" s="933" t="s">
        <v>583</v>
      </c>
      <c r="C74" s="934"/>
      <c r="D74" s="934"/>
      <c r="E74" s="934"/>
      <c r="F74" s="934"/>
      <c r="G74" s="934"/>
      <c r="H74" s="934"/>
      <c r="I74" s="934"/>
      <c r="J74" s="934"/>
      <c r="K74" s="934"/>
      <c r="L74" s="934"/>
      <c r="M74" s="934"/>
      <c r="N74" s="934"/>
      <c r="O74" s="934"/>
      <c r="P74" s="935"/>
      <c r="Q74" s="936">
        <v>3435</v>
      </c>
      <c r="R74" s="891"/>
      <c r="S74" s="891"/>
      <c r="T74" s="891"/>
      <c r="U74" s="891"/>
      <c r="V74" s="891">
        <v>3016</v>
      </c>
      <c r="W74" s="891"/>
      <c r="X74" s="891"/>
      <c r="Y74" s="891"/>
      <c r="Z74" s="891"/>
      <c r="AA74" s="891">
        <v>419</v>
      </c>
      <c r="AB74" s="891"/>
      <c r="AC74" s="891"/>
      <c r="AD74" s="891"/>
      <c r="AE74" s="891"/>
      <c r="AF74" s="891">
        <v>377</v>
      </c>
      <c r="AG74" s="891"/>
      <c r="AH74" s="891"/>
      <c r="AI74" s="891"/>
      <c r="AJ74" s="891"/>
      <c r="AK74" s="891">
        <v>76</v>
      </c>
      <c r="AL74" s="891"/>
      <c r="AM74" s="891"/>
      <c r="AN74" s="891"/>
      <c r="AO74" s="891"/>
      <c r="AP74" s="891" t="s">
        <v>573</v>
      </c>
      <c r="AQ74" s="891"/>
      <c r="AR74" s="891"/>
      <c r="AS74" s="891"/>
      <c r="AT74" s="891"/>
      <c r="AU74" s="891" t="s">
        <v>573</v>
      </c>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x14ac:dyDescent="0.15">
      <c r="A75" s="241">
        <v>8</v>
      </c>
      <c r="B75" s="933" t="s">
        <v>584</v>
      </c>
      <c r="C75" s="934"/>
      <c r="D75" s="934"/>
      <c r="E75" s="934"/>
      <c r="F75" s="934"/>
      <c r="G75" s="934"/>
      <c r="H75" s="934"/>
      <c r="I75" s="934"/>
      <c r="J75" s="934"/>
      <c r="K75" s="934"/>
      <c r="L75" s="934"/>
      <c r="M75" s="934"/>
      <c r="N75" s="934"/>
      <c r="O75" s="934"/>
      <c r="P75" s="935"/>
      <c r="Q75" s="939">
        <v>39</v>
      </c>
      <c r="R75" s="940"/>
      <c r="S75" s="940"/>
      <c r="T75" s="940"/>
      <c r="U75" s="890"/>
      <c r="V75" s="941">
        <v>31</v>
      </c>
      <c r="W75" s="940"/>
      <c r="X75" s="940"/>
      <c r="Y75" s="940"/>
      <c r="Z75" s="890"/>
      <c r="AA75" s="941">
        <v>8</v>
      </c>
      <c r="AB75" s="940"/>
      <c r="AC75" s="940"/>
      <c r="AD75" s="940"/>
      <c r="AE75" s="890"/>
      <c r="AF75" s="941">
        <v>8</v>
      </c>
      <c r="AG75" s="940"/>
      <c r="AH75" s="940"/>
      <c r="AI75" s="940"/>
      <c r="AJ75" s="890"/>
      <c r="AK75" s="941">
        <v>4</v>
      </c>
      <c r="AL75" s="940"/>
      <c r="AM75" s="940"/>
      <c r="AN75" s="940"/>
      <c r="AO75" s="890"/>
      <c r="AP75" s="941" t="s">
        <v>573</v>
      </c>
      <c r="AQ75" s="940"/>
      <c r="AR75" s="940"/>
      <c r="AS75" s="940"/>
      <c r="AT75" s="890"/>
      <c r="AU75" s="941" t="s">
        <v>573</v>
      </c>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x14ac:dyDescent="0.15">
      <c r="A76" s="241">
        <v>9</v>
      </c>
      <c r="B76" s="933"/>
      <c r="C76" s="934"/>
      <c r="D76" s="934"/>
      <c r="E76" s="934"/>
      <c r="F76" s="934"/>
      <c r="G76" s="934"/>
      <c r="H76" s="934"/>
      <c r="I76" s="934"/>
      <c r="J76" s="934"/>
      <c r="K76" s="934"/>
      <c r="L76" s="934"/>
      <c r="M76" s="934"/>
      <c r="N76" s="934"/>
      <c r="O76" s="934"/>
      <c r="P76" s="935"/>
      <c r="Q76" s="939"/>
      <c r="R76" s="940"/>
      <c r="S76" s="940"/>
      <c r="T76" s="940"/>
      <c r="U76" s="890"/>
      <c r="V76" s="941"/>
      <c r="W76" s="940"/>
      <c r="X76" s="940"/>
      <c r="Y76" s="940"/>
      <c r="Z76" s="890"/>
      <c r="AA76" s="941"/>
      <c r="AB76" s="940"/>
      <c r="AC76" s="940"/>
      <c r="AD76" s="940"/>
      <c r="AE76" s="890"/>
      <c r="AF76" s="941"/>
      <c r="AG76" s="940"/>
      <c r="AH76" s="940"/>
      <c r="AI76" s="940"/>
      <c r="AJ76" s="890"/>
      <c r="AK76" s="941"/>
      <c r="AL76" s="940"/>
      <c r="AM76" s="940"/>
      <c r="AN76" s="940"/>
      <c r="AO76" s="890"/>
      <c r="AP76" s="941"/>
      <c r="AQ76" s="940"/>
      <c r="AR76" s="940"/>
      <c r="AS76" s="940"/>
      <c r="AT76" s="890"/>
      <c r="AU76" s="941"/>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x14ac:dyDescent="0.15">
      <c r="A77" s="241">
        <v>10</v>
      </c>
      <c r="B77" s="933"/>
      <c r="C77" s="934"/>
      <c r="D77" s="934"/>
      <c r="E77" s="934"/>
      <c r="F77" s="934"/>
      <c r="G77" s="934"/>
      <c r="H77" s="934"/>
      <c r="I77" s="934"/>
      <c r="J77" s="934"/>
      <c r="K77" s="934"/>
      <c r="L77" s="934"/>
      <c r="M77" s="934"/>
      <c r="N77" s="934"/>
      <c r="O77" s="934"/>
      <c r="P77" s="935"/>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x14ac:dyDescent="0.15">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x14ac:dyDescent="0.15">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x14ac:dyDescent="0.15">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x14ac:dyDescent="0.15">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x14ac:dyDescent="0.15">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x14ac:dyDescent="0.15">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x14ac:dyDescent="0.15">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x14ac:dyDescent="0.15">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x14ac:dyDescent="0.15">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x14ac:dyDescent="0.15">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x14ac:dyDescent="0.2">
      <c r="A88" s="244" t="s">
        <v>381</v>
      </c>
      <c r="B88" s="850" t="s">
        <v>414</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4898</v>
      </c>
      <c r="AG88" s="902"/>
      <c r="AH88" s="902"/>
      <c r="AI88" s="902"/>
      <c r="AJ88" s="902"/>
      <c r="AK88" s="899"/>
      <c r="AL88" s="899"/>
      <c r="AM88" s="899"/>
      <c r="AN88" s="899"/>
      <c r="AO88" s="899"/>
      <c r="AP88" s="902">
        <v>11627</v>
      </c>
      <c r="AQ88" s="902"/>
      <c r="AR88" s="902"/>
      <c r="AS88" s="902"/>
      <c r="AT88" s="902"/>
      <c r="AU88" s="902">
        <v>617</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381</v>
      </c>
      <c r="BR102" s="850" t="s">
        <v>415</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c r="CS102" s="910"/>
      <c r="CT102" s="910"/>
      <c r="CU102" s="910"/>
      <c r="CV102" s="953"/>
      <c r="CW102" s="952"/>
      <c r="CX102" s="910"/>
      <c r="CY102" s="910"/>
      <c r="CZ102" s="910"/>
      <c r="DA102" s="953"/>
      <c r="DB102" s="952"/>
      <c r="DC102" s="910"/>
      <c r="DD102" s="910"/>
      <c r="DE102" s="910"/>
      <c r="DF102" s="953"/>
      <c r="DG102" s="952"/>
      <c r="DH102" s="910"/>
      <c r="DI102" s="910"/>
      <c r="DJ102" s="910"/>
      <c r="DK102" s="953"/>
      <c r="DL102" s="952"/>
      <c r="DM102" s="910"/>
      <c r="DN102" s="910"/>
      <c r="DO102" s="910"/>
      <c r="DP102" s="953"/>
      <c r="DQ102" s="952"/>
      <c r="DR102" s="910"/>
      <c r="DS102" s="910"/>
      <c r="DT102" s="910"/>
      <c r="DU102" s="953"/>
      <c r="DV102" s="976"/>
      <c r="DW102" s="977"/>
      <c r="DX102" s="977"/>
      <c r="DY102" s="977"/>
      <c r="DZ102" s="978"/>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416</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417</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418</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419</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81" t="s">
        <v>420</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421</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15">
      <c r="A109" s="974" t="s">
        <v>422</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423</v>
      </c>
      <c r="AB109" s="955"/>
      <c r="AC109" s="955"/>
      <c r="AD109" s="955"/>
      <c r="AE109" s="956"/>
      <c r="AF109" s="954" t="s">
        <v>299</v>
      </c>
      <c r="AG109" s="955"/>
      <c r="AH109" s="955"/>
      <c r="AI109" s="955"/>
      <c r="AJ109" s="956"/>
      <c r="AK109" s="954" t="s">
        <v>298</v>
      </c>
      <c r="AL109" s="955"/>
      <c r="AM109" s="955"/>
      <c r="AN109" s="955"/>
      <c r="AO109" s="956"/>
      <c r="AP109" s="954" t="s">
        <v>424</v>
      </c>
      <c r="AQ109" s="955"/>
      <c r="AR109" s="955"/>
      <c r="AS109" s="955"/>
      <c r="AT109" s="957"/>
      <c r="AU109" s="974" t="s">
        <v>422</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423</v>
      </c>
      <c r="BR109" s="955"/>
      <c r="BS109" s="955"/>
      <c r="BT109" s="955"/>
      <c r="BU109" s="956"/>
      <c r="BV109" s="954" t="s">
        <v>299</v>
      </c>
      <c r="BW109" s="955"/>
      <c r="BX109" s="955"/>
      <c r="BY109" s="955"/>
      <c r="BZ109" s="956"/>
      <c r="CA109" s="954" t="s">
        <v>298</v>
      </c>
      <c r="CB109" s="955"/>
      <c r="CC109" s="955"/>
      <c r="CD109" s="955"/>
      <c r="CE109" s="956"/>
      <c r="CF109" s="975" t="s">
        <v>424</v>
      </c>
      <c r="CG109" s="975"/>
      <c r="CH109" s="975"/>
      <c r="CI109" s="975"/>
      <c r="CJ109" s="975"/>
      <c r="CK109" s="954" t="s">
        <v>425</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423</v>
      </c>
      <c r="DH109" s="955"/>
      <c r="DI109" s="955"/>
      <c r="DJ109" s="955"/>
      <c r="DK109" s="956"/>
      <c r="DL109" s="954" t="s">
        <v>299</v>
      </c>
      <c r="DM109" s="955"/>
      <c r="DN109" s="955"/>
      <c r="DO109" s="955"/>
      <c r="DP109" s="956"/>
      <c r="DQ109" s="954" t="s">
        <v>298</v>
      </c>
      <c r="DR109" s="955"/>
      <c r="DS109" s="955"/>
      <c r="DT109" s="955"/>
      <c r="DU109" s="956"/>
      <c r="DV109" s="954" t="s">
        <v>424</v>
      </c>
      <c r="DW109" s="955"/>
      <c r="DX109" s="955"/>
      <c r="DY109" s="955"/>
      <c r="DZ109" s="957"/>
    </row>
    <row r="110" spans="1:131" s="226" customFormat="1" ht="26.25" customHeight="1" x14ac:dyDescent="0.15">
      <c r="A110" s="958" t="s">
        <v>426</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467233</v>
      </c>
      <c r="AB110" s="962"/>
      <c r="AC110" s="962"/>
      <c r="AD110" s="962"/>
      <c r="AE110" s="963"/>
      <c r="AF110" s="964">
        <v>464984</v>
      </c>
      <c r="AG110" s="962"/>
      <c r="AH110" s="962"/>
      <c r="AI110" s="962"/>
      <c r="AJ110" s="963"/>
      <c r="AK110" s="964">
        <v>480541</v>
      </c>
      <c r="AL110" s="962"/>
      <c r="AM110" s="962"/>
      <c r="AN110" s="962"/>
      <c r="AO110" s="963"/>
      <c r="AP110" s="965">
        <v>17.399999999999999</v>
      </c>
      <c r="AQ110" s="966"/>
      <c r="AR110" s="966"/>
      <c r="AS110" s="966"/>
      <c r="AT110" s="967"/>
      <c r="AU110" s="968" t="s">
        <v>67</v>
      </c>
      <c r="AV110" s="969"/>
      <c r="AW110" s="969"/>
      <c r="AX110" s="969"/>
      <c r="AY110" s="969"/>
      <c r="AZ110" s="1010" t="s">
        <v>427</v>
      </c>
      <c r="BA110" s="959"/>
      <c r="BB110" s="959"/>
      <c r="BC110" s="959"/>
      <c r="BD110" s="959"/>
      <c r="BE110" s="959"/>
      <c r="BF110" s="959"/>
      <c r="BG110" s="959"/>
      <c r="BH110" s="959"/>
      <c r="BI110" s="959"/>
      <c r="BJ110" s="959"/>
      <c r="BK110" s="959"/>
      <c r="BL110" s="959"/>
      <c r="BM110" s="959"/>
      <c r="BN110" s="959"/>
      <c r="BO110" s="959"/>
      <c r="BP110" s="960"/>
      <c r="BQ110" s="996">
        <v>4528219</v>
      </c>
      <c r="BR110" s="997"/>
      <c r="BS110" s="997"/>
      <c r="BT110" s="997"/>
      <c r="BU110" s="997"/>
      <c r="BV110" s="997">
        <v>4591323</v>
      </c>
      <c r="BW110" s="997"/>
      <c r="BX110" s="997"/>
      <c r="BY110" s="997"/>
      <c r="BZ110" s="997"/>
      <c r="CA110" s="997">
        <v>4736244</v>
      </c>
      <c r="CB110" s="997"/>
      <c r="CC110" s="997"/>
      <c r="CD110" s="997"/>
      <c r="CE110" s="997"/>
      <c r="CF110" s="1011">
        <v>171.4</v>
      </c>
      <c r="CG110" s="1012"/>
      <c r="CH110" s="1012"/>
      <c r="CI110" s="1012"/>
      <c r="CJ110" s="1012"/>
      <c r="CK110" s="1013" t="s">
        <v>428</v>
      </c>
      <c r="CL110" s="1014"/>
      <c r="CM110" s="993" t="s">
        <v>429</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430</v>
      </c>
      <c r="DH110" s="997"/>
      <c r="DI110" s="997"/>
      <c r="DJ110" s="997"/>
      <c r="DK110" s="997"/>
      <c r="DL110" s="997" t="s">
        <v>431</v>
      </c>
      <c r="DM110" s="997"/>
      <c r="DN110" s="997"/>
      <c r="DO110" s="997"/>
      <c r="DP110" s="997"/>
      <c r="DQ110" s="997" t="s">
        <v>122</v>
      </c>
      <c r="DR110" s="997"/>
      <c r="DS110" s="997"/>
      <c r="DT110" s="997"/>
      <c r="DU110" s="997"/>
      <c r="DV110" s="998" t="s">
        <v>432</v>
      </c>
      <c r="DW110" s="998"/>
      <c r="DX110" s="998"/>
      <c r="DY110" s="998"/>
      <c r="DZ110" s="999"/>
    </row>
    <row r="111" spans="1:131" s="226" customFormat="1" ht="26.25" customHeight="1" x14ac:dyDescent="0.15">
      <c r="A111" s="1000" t="s">
        <v>433</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122</v>
      </c>
      <c r="AB111" s="1004"/>
      <c r="AC111" s="1004"/>
      <c r="AD111" s="1004"/>
      <c r="AE111" s="1005"/>
      <c r="AF111" s="1006" t="s">
        <v>122</v>
      </c>
      <c r="AG111" s="1004"/>
      <c r="AH111" s="1004"/>
      <c r="AI111" s="1004"/>
      <c r="AJ111" s="1005"/>
      <c r="AK111" s="1006" t="s">
        <v>430</v>
      </c>
      <c r="AL111" s="1004"/>
      <c r="AM111" s="1004"/>
      <c r="AN111" s="1004"/>
      <c r="AO111" s="1005"/>
      <c r="AP111" s="1007" t="s">
        <v>434</v>
      </c>
      <c r="AQ111" s="1008"/>
      <c r="AR111" s="1008"/>
      <c r="AS111" s="1008"/>
      <c r="AT111" s="1009"/>
      <c r="AU111" s="970"/>
      <c r="AV111" s="971"/>
      <c r="AW111" s="971"/>
      <c r="AX111" s="971"/>
      <c r="AY111" s="971"/>
      <c r="AZ111" s="1019" t="s">
        <v>435</v>
      </c>
      <c r="BA111" s="1020"/>
      <c r="BB111" s="1020"/>
      <c r="BC111" s="1020"/>
      <c r="BD111" s="1020"/>
      <c r="BE111" s="1020"/>
      <c r="BF111" s="1020"/>
      <c r="BG111" s="1020"/>
      <c r="BH111" s="1020"/>
      <c r="BI111" s="1020"/>
      <c r="BJ111" s="1020"/>
      <c r="BK111" s="1020"/>
      <c r="BL111" s="1020"/>
      <c r="BM111" s="1020"/>
      <c r="BN111" s="1020"/>
      <c r="BO111" s="1020"/>
      <c r="BP111" s="1021"/>
      <c r="BQ111" s="989" t="s">
        <v>436</v>
      </c>
      <c r="BR111" s="990"/>
      <c r="BS111" s="990"/>
      <c r="BT111" s="990"/>
      <c r="BU111" s="990"/>
      <c r="BV111" s="990" t="s">
        <v>436</v>
      </c>
      <c r="BW111" s="990"/>
      <c r="BX111" s="990"/>
      <c r="BY111" s="990"/>
      <c r="BZ111" s="990"/>
      <c r="CA111" s="990" t="s">
        <v>431</v>
      </c>
      <c r="CB111" s="990"/>
      <c r="CC111" s="990"/>
      <c r="CD111" s="990"/>
      <c r="CE111" s="990"/>
      <c r="CF111" s="984" t="s">
        <v>430</v>
      </c>
      <c r="CG111" s="985"/>
      <c r="CH111" s="985"/>
      <c r="CI111" s="985"/>
      <c r="CJ111" s="985"/>
      <c r="CK111" s="1015"/>
      <c r="CL111" s="1016"/>
      <c r="CM111" s="986" t="s">
        <v>437</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431</v>
      </c>
      <c r="DH111" s="990"/>
      <c r="DI111" s="990"/>
      <c r="DJ111" s="990"/>
      <c r="DK111" s="990"/>
      <c r="DL111" s="990" t="s">
        <v>434</v>
      </c>
      <c r="DM111" s="990"/>
      <c r="DN111" s="990"/>
      <c r="DO111" s="990"/>
      <c r="DP111" s="990"/>
      <c r="DQ111" s="990" t="s">
        <v>431</v>
      </c>
      <c r="DR111" s="990"/>
      <c r="DS111" s="990"/>
      <c r="DT111" s="990"/>
      <c r="DU111" s="990"/>
      <c r="DV111" s="991" t="s">
        <v>436</v>
      </c>
      <c r="DW111" s="991"/>
      <c r="DX111" s="991"/>
      <c r="DY111" s="991"/>
      <c r="DZ111" s="992"/>
    </row>
    <row r="112" spans="1:131" s="226" customFormat="1" ht="26.25" customHeight="1" x14ac:dyDescent="0.15">
      <c r="A112" s="1022" t="s">
        <v>438</v>
      </c>
      <c r="B112" s="1023"/>
      <c r="C112" s="1020" t="s">
        <v>439</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431</v>
      </c>
      <c r="AB112" s="1029"/>
      <c r="AC112" s="1029"/>
      <c r="AD112" s="1029"/>
      <c r="AE112" s="1030"/>
      <c r="AF112" s="1031" t="s">
        <v>431</v>
      </c>
      <c r="AG112" s="1029"/>
      <c r="AH112" s="1029"/>
      <c r="AI112" s="1029"/>
      <c r="AJ112" s="1030"/>
      <c r="AK112" s="1031" t="s">
        <v>431</v>
      </c>
      <c r="AL112" s="1029"/>
      <c r="AM112" s="1029"/>
      <c r="AN112" s="1029"/>
      <c r="AO112" s="1030"/>
      <c r="AP112" s="1032" t="s">
        <v>434</v>
      </c>
      <c r="AQ112" s="1033"/>
      <c r="AR112" s="1033"/>
      <c r="AS112" s="1033"/>
      <c r="AT112" s="1034"/>
      <c r="AU112" s="970"/>
      <c r="AV112" s="971"/>
      <c r="AW112" s="971"/>
      <c r="AX112" s="971"/>
      <c r="AY112" s="971"/>
      <c r="AZ112" s="1019" t="s">
        <v>440</v>
      </c>
      <c r="BA112" s="1020"/>
      <c r="BB112" s="1020"/>
      <c r="BC112" s="1020"/>
      <c r="BD112" s="1020"/>
      <c r="BE112" s="1020"/>
      <c r="BF112" s="1020"/>
      <c r="BG112" s="1020"/>
      <c r="BH112" s="1020"/>
      <c r="BI112" s="1020"/>
      <c r="BJ112" s="1020"/>
      <c r="BK112" s="1020"/>
      <c r="BL112" s="1020"/>
      <c r="BM112" s="1020"/>
      <c r="BN112" s="1020"/>
      <c r="BO112" s="1020"/>
      <c r="BP112" s="1021"/>
      <c r="BQ112" s="989">
        <v>1209149</v>
      </c>
      <c r="BR112" s="990"/>
      <c r="BS112" s="990"/>
      <c r="BT112" s="990"/>
      <c r="BU112" s="990"/>
      <c r="BV112" s="990">
        <v>1149166</v>
      </c>
      <c r="BW112" s="990"/>
      <c r="BX112" s="990"/>
      <c r="BY112" s="990"/>
      <c r="BZ112" s="990"/>
      <c r="CA112" s="990">
        <v>1088704</v>
      </c>
      <c r="CB112" s="990"/>
      <c r="CC112" s="990"/>
      <c r="CD112" s="990"/>
      <c r="CE112" s="990"/>
      <c r="CF112" s="984">
        <v>39.4</v>
      </c>
      <c r="CG112" s="985"/>
      <c r="CH112" s="985"/>
      <c r="CI112" s="985"/>
      <c r="CJ112" s="985"/>
      <c r="CK112" s="1015"/>
      <c r="CL112" s="1016"/>
      <c r="CM112" s="986" t="s">
        <v>441</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434</v>
      </c>
      <c r="DH112" s="990"/>
      <c r="DI112" s="990"/>
      <c r="DJ112" s="990"/>
      <c r="DK112" s="990"/>
      <c r="DL112" s="990" t="s">
        <v>434</v>
      </c>
      <c r="DM112" s="990"/>
      <c r="DN112" s="990"/>
      <c r="DO112" s="990"/>
      <c r="DP112" s="990"/>
      <c r="DQ112" s="990" t="s">
        <v>430</v>
      </c>
      <c r="DR112" s="990"/>
      <c r="DS112" s="990"/>
      <c r="DT112" s="990"/>
      <c r="DU112" s="990"/>
      <c r="DV112" s="991" t="s">
        <v>434</v>
      </c>
      <c r="DW112" s="991"/>
      <c r="DX112" s="991"/>
      <c r="DY112" s="991"/>
      <c r="DZ112" s="992"/>
    </row>
    <row r="113" spans="1:130" s="226" customFormat="1" ht="26.25" customHeight="1" x14ac:dyDescent="0.15">
      <c r="A113" s="1024"/>
      <c r="B113" s="1025"/>
      <c r="C113" s="1020" t="s">
        <v>442</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105713</v>
      </c>
      <c r="AB113" s="1004"/>
      <c r="AC113" s="1004"/>
      <c r="AD113" s="1004"/>
      <c r="AE113" s="1005"/>
      <c r="AF113" s="1006">
        <v>86486</v>
      </c>
      <c r="AG113" s="1004"/>
      <c r="AH113" s="1004"/>
      <c r="AI113" s="1004"/>
      <c r="AJ113" s="1005"/>
      <c r="AK113" s="1006">
        <v>85164</v>
      </c>
      <c r="AL113" s="1004"/>
      <c r="AM113" s="1004"/>
      <c r="AN113" s="1004"/>
      <c r="AO113" s="1005"/>
      <c r="AP113" s="1007">
        <v>3.1</v>
      </c>
      <c r="AQ113" s="1008"/>
      <c r="AR113" s="1008"/>
      <c r="AS113" s="1008"/>
      <c r="AT113" s="1009"/>
      <c r="AU113" s="970"/>
      <c r="AV113" s="971"/>
      <c r="AW113" s="971"/>
      <c r="AX113" s="971"/>
      <c r="AY113" s="971"/>
      <c r="AZ113" s="1019" t="s">
        <v>443</v>
      </c>
      <c r="BA113" s="1020"/>
      <c r="BB113" s="1020"/>
      <c r="BC113" s="1020"/>
      <c r="BD113" s="1020"/>
      <c r="BE113" s="1020"/>
      <c r="BF113" s="1020"/>
      <c r="BG113" s="1020"/>
      <c r="BH113" s="1020"/>
      <c r="BI113" s="1020"/>
      <c r="BJ113" s="1020"/>
      <c r="BK113" s="1020"/>
      <c r="BL113" s="1020"/>
      <c r="BM113" s="1020"/>
      <c r="BN113" s="1020"/>
      <c r="BO113" s="1020"/>
      <c r="BP113" s="1021"/>
      <c r="BQ113" s="989">
        <v>677138</v>
      </c>
      <c r="BR113" s="990"/>
      <c r="BS113" s="990"/>
      <c r="BT113" s="990"/>
      <c r="BU113" s="990"/>
      <c r="BV113" s="990">
        <v>637740</v>
      </c>
      <c r="BW113" s="990"/>
      <c r="BX113" s="990"/>
      <c r="BY113" s="990"/>
      <c r="BZ113" s="990"/>
      <c r="CA113" s="990">
        <v>616570</v>
      </c>
      <c r="CB113" s="990"/>
      <c r="CC113" s="990"/>
      <c r="CD113" s="990"/>
      <c r="CE113" s="990"/>
      <c r="CF113" s="984">
        <v>22.3</v>
      </c>
      <c r="CG113" s="985"/>
      <c r="CH113" s="985"/>
      <c r="CI113" s="985"/>
      <c r="CJ113" s="985"/>
      <c r="CK113" s="1015"/>
      <c r="CL113" s="1016"/>
      <c r="CM113" s="986" t="s">
        <v>444</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434</v>
      </c>
      <c r="DH113" s="1029"/>
      <c r="DI113" s="1029"/>
      <c r="DJ113" s="1029"/>
      <c r="DK113" s="1030"/>
      <c r="DL113" s="1031" t="s">
        <v>434</v>
      </c>
      <c r="DM113" s="1029"/>
      <c r="DN113" s="1029"/>
      <c r="DO113" s="1029"/>
      <c r="DP113" s="1030"/>
      <c r="DQ113" s="1031" t="s">
        <v>434</v>
      </c>
      <c r="DR113" s="1029"/>
      <c r="DS113" s="1029"/>
      <c r="DT113" s="1029"/>
      <c r="DU113" s="1030"/>
      <c r="DV113" s="1032" t="s">
        <v>431</v>
      </c>
      <c r="DW113" s="1033"/>
      <c r="DX113" s="1033"/>
      <c r="DY113" s="1033"/>
      <c r="DZ113" s="1034"/>
    </row>
    <row r="114" spans="1:130" s="226" customFormat="1" ht="26.25" customHeight="1" x14ac:dyDescent="0.15">
      <c r="A114" s="1024"/>
      <c r="B114" s="1025"/>
      <c r="C114" s="1020" t="s">
        <v>445</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3835</v>
      </c>
      <c r="AB114" s="1029"/>
      <c r="AC114" s="1029"/>
      <c r="AD114" s="1029"/>
      <c r="AE114" s="1030"/>
      <c r="AF114" s="1031">
        <v>9950</v>
      </c>
      <c r="AG114" s="1029"/>
      <c r="AH114" s="1029"/>
      <c r="AI114" s="1029"/>
      <c r="AJ114" s="1030"/>
      <c r="AK114" s="1031">
        <v>24419</v>
      </c>
      <c r="AL114" s="1029"/>
      <c r="AM114" s="1029"/>
      <c r="AN114" s="1029"/>
      <c r="AO114" s="1030"/>
      <c r="AP114" s="1032">
        <v>0.9</v>
      </c>
      <c r="AQ114" s="1033"/>
      <c r="AR114" s="1033"/>
      <c r="AS114" s="1033"/>
      <c r="AT114" s="1034"/>
      <c r="AU114" s="970"/>
      <c r="AV114" s="971"/>
      <c r="AW114" s="971"/>
      <c r="AX114" s="971"/>
      <c r="AY114" s="971"/>
      <c r="AZ114" s="1019" t="s">
        <v>446</v>
      </c>
      <c r="BA114" s="1020"/>
      <c r="BB114" s="1020"/>
      <c r="BC114" s="1020"/>
      <c r="BD114" s="1020"/>
      <c r="BE114" s="1020"/>
      <c r="BF114" s="1020"/>
      <c r="BG114" s="1020"/>
      <c r="BH114" s="1020"/>
      <c r="BI114" s="1020"/>
      <c r="BJ114" s="1020"/>
      <c r="BK114" s="1020"/>
      <c r="BL114" s="1020"/>
      <c r="BM114" s="1020"/>
      <c r="BN114" s="1020"/>
      <c r="BO114" s="1020"/>
      <c r="BP114" s="1021"/>
      <c r="BQ114" s="989">
        <v>620795</v>
      </c>
      <c r="BR114" s="990"/>
      <c r="BS114" s="990"/>
      <c r="BT114" s="990"/>
      <c r="BU114" s="990"/>
      <c r="BV114" s="990">
        <v>563447</v>
      </c>
      <c r="BW114" s="990"/>
      <c r="BX114" s="990"/>
      <c r="BY114" s="990"/>
      <c r="BZ114" s="990"/>
      <c r="CA114" s="990">
        <v>551131</v>
      </c>
      <c r="CB114" s="990"/>
      <c r="CC114" s="990"/>
      <c r="CD114" s="990"/>
      <c r="CE114" s="990"/>
      <c r="CF114" s="984">
        <v>19.899999999999999</v>
      </c>
      <c r="CG114" s="985"/>
      <c r="CH114" s="985"/>
      <c r="CI114" s="985"/>
      <c r="CJ114" s="985"/>
      <c r="CK114" s="1015"/>
      <c r="CL114" s="1016"/>
      <c r="CM114" s="986" t="s">
        <v>447</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122</v>
      </c>
      <c r="DH114" s="1029"/>
      <c r="DI114" s="1029"/>
      <c r="DJ114" s="1029"/>
      <c r="DK114" s="1030"/>
      <c r="DL114" s="1031" t="s">
        <v>430</v>
      </c>
      <c r="DM114" s="1029"/>
      <c r="DN114" s="1029"/>
      <c r="DO114" s="1029"/>
      <c r="DP114" s="1030"/>
      <c r="DQ114" s="1031" t="s">
        <v>436</v>
      </c>
      <c r="DR114" s="1029"/>
      <c r="DS114" s="1029"/>
      <c r="DT114" s="1029"/>
      <c r="DU114" s="1030"/>
      <c r="DV114" s="1032" t="s">
        <v>436</v>
      </c>
      <c r="DW114" s="1033"/>
      <c r="DX114" s="1033"/>
      <c r="DY114" s="1033"/>
      <c r="DZ114" s="1034"/>
    </row>
    <row r="115" spans="1:130" s="226" customFormat="1" ht="26.25" customHeight="1" x14ac:dyDescent="0.15">
      <c r="A115" s="1024"/>
      <c r="B115" s="1025"/>
      <c r="C115" s="1020" t="s">
        <v>448</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810</v>
      </c>
      <c r="AB115" s="1004"/>
      <c r="AC115" s="1004"/>
      <c r="AD115" s="1004"/>
      <c r="AE115" s="1005"/>
      <c r="AF115" s="1006">
        <v>497</v>
      </c>
      <c r="AG115" s="1004"/>
      <c r="AH115" s="1004"/>
      <c r="AI115" s="1004"/>
      <c r="AJ115" s="1005"/>
      <c r="AK115" s="1006">
        <v>274</v>
      </c>
      <c r="AL115" s="1004"/>
      <c r="AM115" s="1004"/>
      <c r="AN115" s="1004"/>
      <c r="AO115" s="1005"/>
      <c r="AP115" s="1007">
        <v>0</v>
      </c>
      <c r="AQ115" s="1008"/>
      <c r="AR115" s="1008"/>
      <c r="AS115" s="1008"/>
      <c r="AT115" s="1009"/>
      <c r="AU115" s="970"/>
      <c r="AV115" s="971"/>
      <c r="AW115" s="971"/>
      <c r="AX115" s="971"/>
      <c r="AY115" s="971"/>
      <c r="AZ115" s="1019" t="s">
        <v>449</v>
      </c>
      <c r="BA115" s="1020"/>
      <c r="BB115" s="1020"/>
      <c r="BC115" s="1020"/>
      <c r="BD115" s="1020"/>
      <c r="BE115" s="1020"/>
      <c r="BF115" s="1020"/>
      <c r="BG115" s="1020"/>
      <c r="BH115" s="1020"/>
      <c r="BI115" s="1020"/>
      <c r="BJ115" s="1020"/>
      <c r="BK115" s="1020"/>
      <c r="BL115" s="1020"/>
      <c r="BM115" s="1020"/>
      <c r="BN115" s="1020"/>
      <c r="BO115" s="1020"/>
      <c r="BP115" s="1021"/>
      <c r="BQ115" s="989" t="s">
        <v>431</v>
      </c>
      <c r="BR115" s="990"/>
      <c r="BS115" s="990"/>
      <c r="BT115" s="990"/>
      <c r="BU115" s="990"/>
      <c r="BV115" s="990" t="s">
        <v>431</v>
      </c>
      <c r="BW115" s="990"/>
      <c r="BX115" s="990"/>
      <c r="BY115" s="990"/>
      <c r="BZ115" s="990"/>
      <c r="CA115" s="990" t="s">
        <v>122</v>
      </c>
      <c r="CB115" s="990"/>
      <c r="CC115" s="990"/>
      <c r="CD115" s="990"/>
      <c r="CE115" s="990"/>
      <c r="CF115" s="984" t="s">
        <v>432</v>
      </c>
      <c r="CG115" s="985"/>
      <c r="CH115" s="985"/>
      <c r="CI115" s="985"/>
      <c r="CJ115" s="985"/>
      <c r="CK115" s="1015"/>
      <c r="CL115" s="1016"/>
      <c r="CM115" s="1019" t="s">
        <v>450</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430</v>
      </c>
      <c r="DH115" s="1029"/>
      <c r="DI115" s="1029"/>
      <c r="DJ115" s="1029"/>
      <c r="DK115" s="1030"/>
      <c r="DL115" s="1031" t="s">
        <v>431</v>
      </c>
      <c r="DM115" s="1029"/>
      <c r="DN115" s="1029"/>
      <c r="DO115" s="1029"/>
      <c r="DP115" s="1030"/>
      <c r="DQ115" s="1031" t="s">
        <v>430</v>
      </c>
      <c r="DR115" s="1029"/>
      <c r="DS115" s="1029"/>
      <c r="DT115" s="1029"/>
      <c r="DU115" s="1030"/>
      <c r="DV115" s="1032" t="s">
        <v>434</v>
      </c>
      <c r="DW115" s="1033"/>
      <c r="DX115" s="1033"/>
      <c r="DY115" s="1033"/>
      <c r="DZ115" s="1034"/>
    </row>
    <row r="116" spans="1:130" s="226" customFormat="1" ht="26.25" customHeight="1" x14ac:dyDescent="0.15">
      <c r="A116" s="1026"/>
      <c r="B116" s="1027"/>
      <c r="C116" s="1035" t="s">
        <v>451</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430</v>
      </c>
      <c r="AB116" s="1029"/>
      <c r="AC116" s="1029"/>
      <c r="AD116" s="1029"/>
      <c r="AE116" s="1030"/>
      <c r="AF116" s="1031" t="s">
        <v>432</v>
      </c>
      <c r="AG116" s="1029"/>
      <c r="AH116" s="1029"/>
      <c r="AI116" s="1029"/>
      <c r="AJ116" s="1030"/>
      <c r="AK116" s="1031" t="s">
        <v>434</v>
      </c>
      <c r="AL116" s="1029"/>
      <c r="AM116" s="1029"/>
      <c r="AN116" s="1029"/>
      <c r="AO116" s="1030"/>
      <c r="AP116" s="1032" t="s">
        <v>436</v>
      </c>
      <c r="AQ116" s="1033"/>
      <c r="AR116" s="1033"/>
      <c r="AS116" s="1033"/>
      <c r="AT116" s="1034"/>
      <c r="AU116" s="970"/>
      <c r="AV116" s="971"/>
      <c r="AW116" s="971"/>
      <c r="AX116" s="971"/>
      <c r="AY116" s="971"/>
      <c r="AZ116" s="1037" t="s">
        <v>452</v>
      </c>
      <c r="BA116" s="1038"/>
      <c r="BB116" s="1038"/>
      <c r="BC116" s="1038"/>
      <c r="BD116" s="1038"/>
      <c r="BE116" s="1038"/>
      <c r="BF116" s="1038"/>
      <c r="BG116" s="1038"/>
      <c r="BH116" s="1038"/>
      <c r="BI116" s="1038"/>
      <c r="BJ116" s="1038"/>
      <c r="BK116" s="1038"/>
      <c r="BL116" s="1038"/>
      <c r="BM116" s="1038"/>
      <c r="BN116" s="1038"/>
      <c r="BO116" s="1038"/>
      <c r="BP116" s="1039"/>
      <c r="BQ116" s="989" t="s">
        <v>436</v>
      </c>
      <c r="BR116" s="990"/>
      <c r="BS116" s="990"/>
      <c r="BT116" s="990"/>
      <c r="BU116" s="990"/>
      <c r="BV116" s="990" t="s">
        <v>122</v>
      </c>
      <c r="BW116" s="990"/>
      <c r="BX116" s="990"/>
      <c r="BY116" s="990"/>
      <c r="BZ116" s="990"/>
      <c r="CA116" s="990" t="s">
        <v>436</v>
      </c>
      <c r="CB116" s="990"/>
      <c r="CC116" s="990"/>
      <c r="CD116" s="990"/>
      <c r="CE116" s="990"/>
      <c r="CF116" s="984" t="s">
        <v>431</v>
      </c>
      <c r="CG116" s="985"/>
      <c r="CH116" s="985"/>
      <c r="CI116" s="985"/>
      <c r="CJ116" s="985"/>
      <c r="CK116" s="1015"/>
      <c r="CL116" s="1016"/>
      <c r="CM116" s="986" t="s">
        <v>453</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432</v>
      </c>
      <c r="DH116" s="1029"/>
      <c r="DI116" s="1029"/>
      <c r="DJ116" s="1029"/>
      <c r="DK116" s="1030"/>
      <c r="DL116" s="1031" t="s">
        <v>436</v>
      </c>
      <c r="DM116" s="1029"/>
      <c r="DN116" s="1029"/>
      <c r="DO116" s="1029"/>
      <c r="DP116" s="1030"/>
      <c r="DQ116" s="1031" t="s">
        <v>432</v>
      </c>
      <c r="DR116" s="1029"/>
      <c r="DS116" s="1029"/>
      <c r="DT116" s="1029"/>
      <c r="DU116" s="1030"/>
      <c r="DV116" s="1032" t="s">
        <v>434</v>
      </c>
      <c r="DW116" s="1033"/>
      <c r="DX116" s="1033"/>
      <c r="DY116" s="1033"/>
      <c r="DZ116" s="1034"/>
    </row>
    <row r="117" spans="1:130" s="226" customFormat="1" ht="26.25" customHeight="1" x14ac:dyDescent="0.15">
      <c r="A117" s="974" t="s">
        <v>181</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454</v>
      </c>
      <c r="Z117" s="956"/>
      <c r="AA117" s="1046">
        <v>577591</v>
      </c>
      <c r="AB117" s="1047"/>
      <c r="AC117" s="1047"/>
      <c r="AD117" s="1047"/>
      <c r="AE117" s="1048"/>
      <c r="AF117" s="1049">
        <v>561917</v>
      </c>
      <c r="AG117" s="1047"/>
      <c r="AH117" s="1047"/>
      <c r="AI117" s="1047"/>
      <c r="AJ117" s="1048"/>
      <c r="AK117" s="1049">
        <v>590398</v>
      </c>
      <c r="AL117" s="1047"/>
      <c r="AM117" s="1047"/>
      <c r="AN117" s="1047"/>
      <c r="AO117" s="1048"/>
      <c r="AP117" s="1050"/>
      <c r="AQ117" s="1051"/>
      <c r="AR117" s="1051"/>
      <c r="AS117" s="1051"/>
      <c r="AT117" s="1052"/>
      <c r="AU117" s="970"/>
      <c r="AV117" s="971"/>
      <c r="AW117" s="971"/>
      <c r="AX117" s="971"/>
      <c r="AY117" s="971"/>
      <c r="AZ117" s="1037" t="s">
        <v>455</v>
      </c>
      <c r="BA117" s="1038"/>
      <c r="BB117" s="1038"/>
      <c r="BC117" s="1038"/>
      <c r="BD117" s="1038"/>
      <c r="BE117" s="1038"/>
      <c r="BF117" s="1038"/>
      <c r="BG117" s="1038"/>
      <c r="BH117" s="1038"/>
      <c r="BI117" s="1038"/>
      <c r="BJ117" s="1038"/>
      <c r="BK117" s="1038"/>
      <c r="BL117" s="1038"/>
      <c r="BM117" s="1038"/>
      <c r="BN117" s="1038"/>
      <c r="BO117" s="1038"/>
      <c r="BP117" s="1039"/>
      <c r="BQ117" s="989" t="s">
        <v>430</v>
      </c>
      <c r="BR117" s="990"/>
      <c r="BS117" s="990"/>
      <c r="BT117" s="990"/>
      <c r="BU117" s="990"/>
      <c r="BV117" s="990" t="s">
        <v>431</v>
      </c>
      <c r="BW117" s="990"/>
      <c r="BX117" s="990"/>
      <c r="BY117" s="990"/>
      <c r="BZ117" s="990"/>
      <c r="CA117" s="990" t="s">
        <v>430</v>
      </c>
      <c r="CB117" s="990"/>
      <c r="CC117" s="990"/>
      <c r="CD117" s="990"/>
      <c r="CE117" s="990"/>
      <c r="CF117" s="984" t="s">
        <v>430</v>
      </c>
      <c r="CG117" s="985"/>
      <c r="CH117" s="985"/>
      <c r="CI117" s="985"/>
      <c r="CJ117" s="985"/>
      <c r="CK117" s="1015"/>
      <c r="CL117" s="1016"/>
      <c r="CM117" s="986" t="s">
        <v>456</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432</v>
      </c>
      <c r="DH117" s="1029"/>
      <c r="DI117" s="1029"/>
      <c r="DJ117" s="1029"/>
      <c r="DK117" s="1030"/>
      <c r="DL117" s="1031" t="s">
        <v>431</v>
      </c>
      <c r="DM117" s="1029"/>
      <c r="DN117" s="1029"/>
      <c r="DO117" s="1029"/>
      <c r="DP117" s="1030"/>
      <c r="DQ117" s="1031" t="s">
        <v>430</v>
      </c>
      <c r="DR117" s="1029"/>
      <c r="DS117" s="1029"/>
      <c r="DT117" s="1029"/>
      <c r="DU117" s="1030"/>
      <c r="DV117" s="1032" t="s">
        <v>431</v>
      </c>
      <c r="DW117" s="1033"/>
      <c r="DX117" s="1033"/>
      <c r="DY117" s="1033"/>
      <c r="DZ117" s="1034"/>
    </row>
    <row r="118" spans="1:130" s="226" customFormat="1" ht="26.25" customHeight="1" x14ac:dyDescent="0.15">
      <c r="A118" s="974" t="s">
        <v>425</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423</v>
      </c>
      <c r="AB118" s="955"/>
      <c r="AC118" s="955"/>
      <c r="AD118" s="955"/>
      <c r="AE118" s="956"/>
      <c r="AF118" s="954" t="s">
        <v>299</v>
      </c>
      <c r="AG118" s="955"/>
      <c r="AH118" s="955"/>
      <c r="AI118" s="955"/>
      <c r="AJ118" s="956"/>
      <c r="AK118" s="954" t="s">
        <v>298</v>
      </c>
      <c r="AL118" s="955"/>
      <c r="AM118" s="955"/>
      <c r="AN118" s="955"/>
      <c r="AO118" s="956"/>
      <c r="AP118" s="1041" t="s">
        <v>424</v>
      </c>
      <c r="AQ118" s="1042"/>
      <c r="AR118" s="1042"/>
      <c r="AS118" s="1042"/>
      <c r="AT118" s="1043"/>
      <c r="AU118" s="970"/>
      <c r="AV118" s="971"/>
      <c r="AW118" s="971"/>
      <c r="AX118" s="971"/>
      <c r="AY118" s="971"/>
      <c r="AZ118" s="1044" t="s">
        <v>457</v>
      </c>
      <c r="BA118" s="1035"/>
      <c r="BB118" s="1035"/>
      <c r="BC118" s="1035"/>
      <c r="BD118" s="1035"/>
      <c r="BE118" s="1035"/>
      <c r="BF118" s="1035"/>
      <c r="BG118" s="1035"/>
      <c r="BH118" s="1035"/>
      <c r="BI118" s="1035"/>
      <c r="BJ118" s="1035"/>
      <c r="BK118" s="1035"/>
      <c r="BL118" s="1035"/>
      <c r="BM118" s="1035"/>
      <c r="BN118" s="1035"/>
      <c r="BO118" s="1035"/>
      <c r="BP118" s="1036"/>
      <c r="BQ118" s="1067" t="s">
        <v>430</v>
      </c>
      <c r="BR118" s="1068"/>
      <c r="BS118" s="1068"/>
      <c r="BT118" s="1068"/>
      <c r="BU118" s="1068"/>
      <c r="BV118" s="1068" t="s">
        <v>430</v>
      </c>
      <c r="BW118" s="1068"/>
      <c r="BX118" s="1068"/>
      <c r="BY118" s="1068"/>
      <c r="BZ118" s="1068"/>
      <c r="CA118" s="1068" t="s">
        <v>430</v>
      </c>
      <c r="CB118" s="1068"/>
      <c r="CC118" s="1068"/>
      <c r="CD118" s="1068"/>
      <c r="CE118" s="1068"/>
      <c r="CF118" s="984" t="s">
        <v>122</v>
      </c>
      <c r="CG118" s="985"/>
      <c r="CH118" s="985"/>
      <c r="CI118" s="985"/>
      <c r="CJ118" s="985"/>
      <c r="CK118" s="1015"/>
      <c r="CL118" s="1016"/>
      <c r="CM118" s="986" t="s">
        <v>458</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431</v>
      </c>
      <c r="DH118" s="1029"/>
      <c r="DI118" s="1029"/>
      <c r="DJ118" s="1029"/>
      <c r="DK118" s="1030"/>
      <c r="DL118" s="1031" t="s">
        <v>430</v>
      </c>
      <c r="DM118" s="1029"/>
      <c r="DN118" s="1029"/>
      <c r="DO118" s="1029"/>
      <c r="DP118" s="1030"/>
      <c r="DQ118" s="1031" t="s">
        <v>430</v>
      </c>
      <c r="DR118" s="1029"/>
      <c r="DS118" s="1029"/>
      <c r="DT118" s="1029"/>
      <c r="DU118" s="1030"/>
      <c r="DV118" s="1032" t="s">
        <v>122</v>
      </c>
      <c r="DW118" s="1033"/>
      <c r="DX118" s="1033"/>
      <c r="DY118" s="1033"/>
      <c r="DZ118" s="1034"/>
    </row>
    <row r="119" spans="1:130" s="226" customFormat="1" ht="26.25" customHeight="1" x14ac:dyDescent="0.15">
      <c r="A119" s="1128" t="s">
        <v>428</v>
      </c>
      <c r="B119" s="1014"/>
      <c r="C119" s="993" t="s">
        <v>429</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430</v>
      </c>
      <c r="AB119" s="962"/>
      <c r="AC119" s="962"/>
      <c r="AD119" s="962"/>
      <c r="AE119" s="963"/>
      <c r="AF119" s="964" t="s">
        <v>431</v>
      </c>
      <c r="AG119" s="962"/>
      <c r="AH119" s="962"/>
      <c r="AI119" s="962"/>
      <c r="AJ119" s="963"/>
      <c r="AK119" s="964" t="s">
        <v>430</v>
      </c>
      <c r="AL119" s="962"/>
      <c r="AM119" s="962"/>
      <c r="AN119" s="962"/>
      <c r="AO119" s="963"/>
      <c r="AP119" s="965" t="s">
        <v>122</v>
      </c>
      <c r="AQ119" s="966"/>
      <c r="AR119" s="966"/>
      <c r="AS119" s="966"/>
      <c r="AT119" s="967"/>
      <c r="AU119" s="972"/>
      <c r="AV119" s="973"/>
      <c r="AW119" s="973"/>
      <c r="AX119" s="973"/>
      <c r="AY119" s="973"/>
      <c r="AZ119" s="257" t="s">
        <v>181</v>
      </c>
      <c r="BA119" s="257"/>
      <c r="BB119" s="257"/>
      <c r="BC119" s="257"/>
      <c r="BD119" s="257"/>
      <c r="BE119" s="257"/>
      <c r="BF119" s="257"/>
      <c r="BG119" s="257"/>
      <c r="BH119" s="257"/>
      <c r="BI119" s="257"/>
      <c r="BJ119" s="257"/>
      <c r="BK119" s="257"/>
      <c r="BL119" s="257"/>
      <c r="BM119" s="257"/>
      <c r="BN119" s="257"/>
      <c r="BO119" s="1045" t="s">
        <v>459</v>
      </c>
      <c r="BP119" s="1076"/>
      <c r="BQ119" s="1067">
        <v>7035301</v>
      </c>
      <c r="BR119" s="1068"/>
      <c r="BS119" s="1068"/>
      <c r="BT119" s="1068"/>
      <c r="BU119" s="1068"/>
      <c r="BV119" s="1068">
        <v>6941676</v>
      </c>
      <c r="BW119" s="1068"/>
      <c r="BX119" s="1068"/>
      <c r="BY119" s="1068"/>
      <c r="BZ119" s="1068"/>
      <c r="CA119" s="1068">
        <v>6992649</v>
      </c>
      <c r="CB119" s="1068"/>
      <c r="CC119" s="1068"/>
      <c r="CD119" s="1068"/>
      <c r="CE119" s="1068"/>
      <c r="CF119" s="1069"/>
      <c r="CG119" s="1070"/>
      <c r="CH119" s="1070"/>
      <c r="CI119" s="1070"/>
      <c r="CJ119" s="1071"/>
      <c r="CK119" s="1017"/>
      <c r="CL119" s="1018"/>
      <c r="CM119" s="1072" t="s">
        <v>460</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t="s">
        <v>122</v>
      </c>
      <c r="DH119" s="1054"/>
      <c r="DI119" s="1054"/>
      <c r="DJ119" s="1054"/>
      <c r="DK119" s="1055"/>
      <c r="DL119" s="1053" t="s">
        <v>430</v>
      </c>
      <c r="DM119" s="1054"/>
      <c r="DN119" s="1054"/>
      <c r="DO119" s="1054"/>
      <c r="DP119" s="1055"/>
      <c r="DQ119" s="1053" t="s">
        <v>430</v>
      </c>
      <c r="DR119" s="1054"/>
      <c r="DS119" s="1054"/>
      <c r="DT119" s="1054"/>
      <c r="DU119" s="1055"/>
      <c r="DV119" s="1056" t="s">
        <v>430</v>
      </c>
      <c r="DW119" s="1057"/>
      <c r="DX119" s="1057"/>
      <c r="DY119" s="1057"/>
      <c r="DZ119" s="1058"/>
    </row>
    <row r="120" spans="1:130" s="226" customFormat="1" ht="26.25" customHeight="1" x14ac:dyDescent="0.15">
      <c r="A120" s="1129"/>
      <c r="B120" s="1016"/>
      <c r="C120" s="986" t="s">
        <v>437</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430</v>
      </c>
      <c r="AB120" s="1029"/>
      <c r="AC120" s="1029"/>
      <c r="AD120" s="1029"/>
      <c r="AE120" s="1030"/>
      <c r="AF120" s="1031" t="s">
        <v>122</v>
      </c>
      <c r="AG120" s="1029"/>
      <c r="AH120" s="1029"/>
      <c r="AI120" s="1029"/>
      <c r="AJ120" s="1030"/>
      <c r="AK120" s="1031" t="s">
        <v>430</v>
      </c>
      <c r="AL120" s="1029"/>
      <c r="AM120" s="1029"/>
      <c r="AN120" s="1029"/>
      <c r="AO120" s="1030"/>
      <c r="AP120" s="1032" t="s">
        <v>430</v>
      </c>
      <c r="AQ120" s="1033"/>
      <c r="AR120" s="1033"/>
      <c r="AS120" s="1033"/>
      <c r="AT120" s="1034"/>
      <c r="AU120" s="1059" t="s">
        <v>461</v>
      </c>
      <c r="AV120" s="1060"/>
      <c r="AW120" s="1060"/>
      <c r="AX120" s="1060"/>
      <c r="AY120" s="1061"/>
      <c r="AZ120" s="1010" t="s">
        <v>462</v>
      </c>
      <c r="BA120" s="959"/>
      <c r="BB120" s="959"/>
      <c r="BC120" s="959"/>
      <c r="BD120" s="959"/>
      <c r="BE120" s="959"/>
      <c r="BF120" s="959"/>
      <c r="BG120" s="959"/>
      <c r="BH120" s="959"/>
      <c r="BI120" s="959"/>
      <c r="BJ120" s="959"/>
      <c r="BK120" s="959"/>
      <c r="BL120" s="959"/>
      <c r="BM120" s="959"/>
      <c r="BN120" s="959"/>
      <c r="BO120" s="959"/>
      <c r="BP120" s="960"/>
      <c r="BQ120" s="996">
        <v>6091417</v>
      </c>
      <c r="BR120" s="997"/>
      <c r="BS120" s="997"/>
      <c r="BT120" s="997"/>
      <c r="BU120" s="997"/>
      <c r="BV120" s="997">
        <v>6306277</v>
      </c>
      <c r="BW120" s="997"/>
      <c r="BX120" s="997"/>
      <c r="BY120" s="997"/>
      <c r="BZ120" s="997"/>
      <c r="CA120" s="997">
        <v>6660009</v>
      </c>
      <c r="CB120" s="997"/>
      <c r="CC120" s="997"/>
      <c r="CD120" s="997"/>
      <c r="CE120" s="997"/>
      <c r="CF120" s="1011">
        <v>241</v>
      </c>
      <c r="CG120" s="1012"/>
      <c r="CH120" s="1012"/>
      <c r="CI120" s="1012"/>
      <c r="CJ120" s="1012"/>
      <c r="CK120" s="1077" t="s">
        <v>463</v>
      </c>
      <c r="CL120" s="1078"/>
      <c r="CM120" s="1078"/>
      <c r="CN120" s="1078"/>
      <c r="CO120" s="1079"/>
      <c r="CP120" s="1085" t="s">
        <v>464</v>
      </c>
      <c r="CQ120" s="1086"/>
      <c r="CR120" s="1086"/>
      <c r="CS120" s="1086"/>
      <c r="CT120" s="1086"/>
      <c r="CU120" s="1086"/>
      <c r="CV120" s="1086"/>
      <c r="CW120" s="1086"/>
      <c r="CX120" s="1086"/>
      <c r="CY120" s="1086"/>
      <c r="CZ120" s="1086"/>
      <c r="DA120" s="1086"/>
      <c r="DB120" s="1086"/>
      <c r="DC120" s="1086"/>
      <c r="DD120" s="1086"/>
      <c r="DE120" s="1086"/>
      <c r="DF120" s="1087"/>
      <c r="DG120" s="996">
        <v>938009</v>
      </c>
      <c r="DH120" s="997"/>
      <c r="DI120" s="997"/>
      <c r="DJ120" s="997"/>
      <c r="DK120" s="997"/>
      <c r="DL120" s="997">
        <v>897734</v>
      </c>
      <c r="DM120" s="997"/>
      <c r="DN120" s="997"/>
      <c r="DO120" s="997"/>
      <c r="DP120" s="997"/>
      <c r="DQ120" s="997">
        <v>856483</v>
      </c>
      <c r="DR120" s="997"/>
      <c r="DS120" s="997"/>
      <c r="DT120" s="997"/>
      <c r="DU120" s="997"/>
      <c r="DV120" s="998">
        <v>31</v>
      </c>
      <c r="DW120" s="998"/>
      <c r="DX120" s="998"/>
      <c r="DY120" s="998"/>
      <c r="DZ120" s="999"/>
    </row>
    <row r="121" spans="1:130" s="226" customFormat="1" ht="26.25" customHeight="1" x14ac:dyDescent="0.15">
      <c r="A121" s="1129"/>
      <c r="B121" s="1016"/>
      <c r="C121" s="1037" t="s">
        <v>465</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432</v>
      </c>
      <c r="AB121" s="1029"/>
      <c r="AC121" s="1029"/>
      <c r="AD121" s="1029"/>
      <c r="AE121" s="1030"/>
      <c r="AF121" s="1031" t="s">
        <v>430</v>
      </c>
      <c r="AG121" s="1029"/>
      <c r="AH121" s="1029"/>
      <c r="AI121" s="1029"/>
      <c r="AJ121" s="1030"/>
      <c r="AK121" s="1031" t="s">
        <v>430</v>
      </c>
      <c r="AL121" s="1029"/>
      <c r="AM121" s="1029"/>
      <c r="AN121" s="1029"/>
      <c r="AO121" s="1030"/>
      <c r="AP121" s="1032" t="s">
        <v>122</v>
      </c>
      <c r="AQ121" s="1033"/>
      <c r="AR121" s="1033"/>
      <c r="AS121" s="1033"/>
      <c r="AT121" s="1034"/>
      <c r="AU121" s="1062"/>
      <c r="AV121" s="1063"/>
      <c r="AW121" s="1063"/>
      <c r="AX121" s="1063"/>
      <c r="AY121" s="1064"/>
      <c r="AZ121" s="1019" t="s">
        <v>466</v>
      </c>
      <c r="BA121" s="1020"/>
      <c r="BB121" s="1020"/>
      <c r="BC121" s="1020"/>
      <c r="BD121" s="1020"/>
      <c r="BE121" s="1020"/>
      <c r="BF121" s="1020"/>
      <c r="BG121" s="1020"/>
      <c r="BH121" s="1020"/>
      <c r="BI121" s="1020"/>
      <c r="BJ121" s="1020"/>
      <c r="BK121" s="1020"/>
      <c r="BL121" s="1020"/>
      <c r="BM121" s="1020"/>
      <c r="BN121" s="1020"/>
      <c r="BO121" s="1020"/>
      <c r="BP121" s="1021"/>
      <c r="BQ121" s="989">
        <v>16291</v>
      </c>
      <c r="BR121" s="990"/>
      <c r="BS121" s="990"/>
      <c r="BT121" s="990"/>
      <c r="BU121" s="990"/>
      <c r="BV121" s="990">
        <v>12932</v>
      </c>
      <c r="BW121" s="990"/>
      <c r="BX121" s="990"/>
      <c r="BY121" s="990"/>
      <c r="BZ121" s="990"/>
      <c r="CA121" s="990">
        <v>9084</v>
      </c>
      <c r="CB121" s="990"/>
      <c r="CC121" s="990"/>
      <c r="CD121" s="990"/>
      <c r="CE121" s="990"/>
      <c r="CF121" s="984">
        <v>0.3</v>
      </c>
      <c r="CG121" s="985"/>
      <c r="CH121" s="985"/>
      <c r="CI121" s="985"/>
      <c r="CJ121" s="985"/>
      <c r="CK121" s="1080"/>
      <c r="CL121" s="1081"/>
      <c r="CM121" s="1081"/>
      <c r="CN121" s="1081"/>
      <c r="CO121" s="1082"/>
      <c r="CP121" s="1090" t="s">
        <v>402</v>
      </c>
      <c r="CQ121" s="1091"/>
      <c r="CR121" s="1091"/>
      <c r="CS121" s="1091"/>
      <c r="CT121" s="1091"/>
      <c r="CU121" s="1091"/>
      <c r="CV121" s="1091"/>
      <c r="CW121" s="1091"/>
      <c r="CX121" s="1091"/>
      <c r="CY121" s="1091"/>
      <c r="CZ121" s="1091"/>
      <c r="DA121" s="1091"/>
      <c r="DB121" s="1091"/>
      <c r="DC121" s="1091"/>
      <c r="DD121" s="1091"/>
      <c r="DE121" s="1091"/>
      <c r="DF121" s="1092"/>
      <c r="DG121" s="989">
        <v>213423</v>
      </c>
      <c r="DH121" s="990"/>
      <c r="DI121" s="990"/>
      <c r="DJ121" s="990"/>
      <c r="DK121" s="990"/>
      <c r="DL121" s="990">
        <v>199599</v>
      </c>
      <c r="DM121" s="990"/>
      <c r="DN121" s="990"/>
      <c r="DO121" s="990"/>
      <c r="DP121" s="990"/>
      <c r="DQ121" s="990">
        <v>185520</v>
      </c>
      <c r="DR121" s="990"/>
      <c r="DS121" s="990"/>
      <c r="DT121" s="990"/>
      <c r="DU121" s="990"/>
      <c r="DV121" s="991">
        <v>6.7</v>
      </c>
      <c r="DW121" s="991"/>
      <c r="DX121" s="991"/>
      <c r="DY121" s="991"/>
      <c r="DZ121" s="992"/>
    </row>
    <row r="122" spans="1:130" s="226" customFormat="1" ht="26.25" customHeight="1" x14ac:dyDescent="0.15">
      <c r="A122" s="1129"/>
      <c r="B122" s="1016"/>
      <c r="C122" s="986" t="s">
        <v>447</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431</v>
      </c>
      <c r="AB122" s="1029"/>
      <c r="AC122" s="1029"/>
      <c r="AD122" s="1029"/>
      <c r="AE122" s="1030"/>
      <c r="AF122" s="1031" t="s">
        <v>122</v>
      </c>
      <c r="AG122" s="1029"/>
      <c r="AH122" s="1029"/>
      <c r="AI122" s="1029"/>
      <c r="AJ122" s="1030"/>
      <c r="AK122" s="1031" t="s">
        <v>430</v>
      </c>
      <c r="AL122" s="1029"/>
      <c r="AM122" s="1029"/>
      <c r="AN122" s="1029"/>
      <c r="AO122" s="1030"/>
      <c r="AP122" s="1032" t="s">
        <v>431</v>
      </c>
      <c r="AQ122" s="1033"/>
      <c r="AR122" s="1033"/>
      <c r="AS122" s="1033"/>
      <c r="AT122" s="1034"/>
      <c r="AU122" s="1062"/>
      <c r="AV122" s="1063"/>
      <c r="AW122" s="1063"/>
      <c r="AX122" s="1063"/>
      <c r="AY122" s="1064"/>
      <c r="AZ122" s="1044" t="s">
        <v>467</v>
      </c>
      <c r="BA122" s="1035"/>
      <c r="BB122" s="1035"/>
      <c r="BC122" s="1035"/>
      <c r="BD122" s="1035"/>
      <c r="BE122" s="1035"/>
      <c r="BF122" s="1035"/>
      <c r="BG122" s="1035"/>
      <c r="BH122" s="1035"/>
      <c r="BI122" s="1035"/>
      <c r="BJ122" s="1035"/>
      <c r="BK122" s="1035"/>
      <c r="BL122" s="1035"/>
      <c r="BM122" s="1035"/>
      <c r="BN122" s="1035"/>
      <c r="BO122" s="1035"/>
      <c r="BP122" s="1036"/>
      <c r="BQ122" s="1067">
        <v>4756389</v>
      </c>
      <c r="BR122" s="1068"/>
      <c r="BS122" s="1068"/>
      <c r="BT122" s="1068"/>
      <c r="BU122" s="1068"/>
      <c r="BV122" s="1068">
        <v>4780081</v>
      </c>
      <c r="BW122" s="1068"/>
      <c r="BX122" s="1068"/>
      <c r="BY122" s="1068"/>
      <c r="BZ122" s="1068"/>
      <c r="CA122" s="1068">
        <v>4776809</v>
      </c>
      <c r="CB122" s="1068"/>
      <c r="CC122" s="1068"/>
      <c r="CD122" s="1068"/>
      <c r="CE122" s="1068"/>
      <c r="CF122" s="1088">
        <v>172.8</v>
      </c>
      <c r="CG122" s="1089"/>
      <c r="CH122" s="1089"/>
      <c r="CI122" s="1089"/>
      <c r="CJ122" s="1089"/>
      <c r="CK122" s="1080"/>
      <c r="CL122" s="1081"/>
      <c r="CM122" s="1081"/>
      <c r="CN122" s="1081"/>
      <c r="CO122" s="1082"/>
      <c r="CP122" s="1090" t="s">
        <v>468</v>
      </c>
      <c r="CQ122" s="1091"/>
      <c r="CR122" s="1091"/>
      <c r="CS122" s="1091"/>
      <c r="CT122" s="1091"/>
      <c r="CU122" s="1091"/>
      <c r="CV122" s="1091"/>
      <c r="CW122" s="1091"/>
      <c r="CX122" s="1091"/>
      <c r="CY122" s="1091"/>
      <c r="CZ122" s="1091"/>
      <c r="DA122" s="1091"/>
      <c r="DB122" s="1091"/>
      <c r="DC122" s="1091"/>
      <c r="DD122" s="1091"/>
      <c r="DE122" s="1091"/>
      <c r="DF122" s="1092"/>
      <c r="DG122" s="989">
        <v>57717</v>
      </c>
      <c r="DH122" s="990"/>
      <c r="DI122" s="990"/>
      <c r="DJ122" s="990"/>
      <c r="DK122" s="990"/>
      <c r="DL122" s="990">
        <v>51833</v>
      </c>
      <c r="DM122" s="990"/>
      <c r="DN122" s="990"/>
      <c r="DO122" s="990"/>
      <c r="DP122" s="990"/>
      <c r="DQ122" s="990">
        <v>46701</v>
      </c>
      <c r="DR122" s="990"/>
      <c r="DS122" s="990"/>
      <c r="DT122" s="990"/>
      <c r="DU122" s="990"/>
      <c r="DV122" s="991">
        <v>1.7</v>
      </c>
      <c r="DW122" s="991"/>
      <c r="DX122" s="991"/>
      <c r="DY122" s="991"/>
      <c r="DZ122" s="992"/>
    </row>
    <row r="123" spans="1:130" s="226" customFormat="1" ht="26.25" customHeight="1" x14ac:dyDescent="0.15">
      <c r="A123" s="1129"/>
      <c r="B123" s="1016"/>
      <c r="C123" s="986" t="s">
        <v>453</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430</v>
      </c>
      <c r="AB123" s="1029"/>
      <c r="AC123" s="1029"/>
      <c r="AD123" s="1029"/>
      <c r="AE123" s="1030"/>
      <c r="AF123" s="1031" t="s">
        <v>122</v>
      </c>
      <c r="AG123" s="1029"/>
      <c r="AH123" s="1029"/>
      <c r="AI123" s="1029"/>
      <c r="AJ123" s="1030"/>
      <c r="AK123" s="1031" t="s">
        <v>122</v>
      </c>
      <c r="AL123" s="1029"/>
      <c r="AM123" s="1029"/>
      <c r="AN123" s="1029"/>
      <c r="AO123" s="1030"/>
      <c r="AP123" s="1032" t="s">
        <v>430</v>
      </c>
      <c r="AQ123" s="1033"/>
      <c r="AR123" s="1033"/>
      <c r="AS123" s="1033"/>
      <c r="AT123" s="1034"/>
      <c r="AU123" s="1065"/>
      <c r="AV123" s="1066"/>
      <c r="AW123" s="1066"/>
      <c r="AX123" s="1066"/>
      <c r="AY123" s="1066"/>
      <c r="AZ123" s="257" t="s">
        <v>181</v>
      </c>
      <c r="BA123" s="257"/>
      <c r="BB123" s="257"/>
      <c r="BC123" s="257"/>
      <c r="BD123" s="257"/>
      <c r="BE123" s="257"/>
      <c r="BF123" s="257"/>
      <c r="BG123" s="257"/>
      <c r="BH123" s="257"/>
      <c r="BI123" s="257"/>
      <c r="BJ123" s="257"/>
      <c r="BK123" s="257"/>
      <c r="BL123" s="257"/>
      <c r="BM123" s="257"/>
      <c r="BN123" s="257"/>
      <c r="BO123" s="1045" t="s">
        <v>469</v>
      </c>
      <c r="BP123" s="1076"/>
      <c r="BQ123" s="1135">
        <v>10864097</v>
      </c>
      <c r="BR123" s="1136"/>
      <c r="BS123" s="1136"/>
      <c r="BT123" s="1136"/>
      <c r="BU123" s="1136"/>
      <c r="BV123" s="1136">
        <v>11099290</v>
      </c>
      <c r="BW123" s="1136"/>
      <c r="BX123" s="1136"/>
      <c r="BY123" s="1136"/>
      <c r="BZ123" s="1136"/>
      <c r="CA123" s="1136">
        <v>11445902</v>
      </c>
      <c r="CB123" s="1136"/>
      <c r="CC123" s="1136"/>
      <c r="CD123" s="1136"/>
      <c r="CE123" s="1136"/>
      <c r="CF123" s="1069"/>
      <c r="CG123" s="1070"/>
      <c r="CH123" s="1070"/>
      <c r="CI123" s="1070"/>
      <c r="CJ123" s="1071"/>
      <c r="CK123" s="1080"/>
      <c r="CL123" s="1081"/>
      <c r="CM123" s="1081"/>
      <c r="CN123" s="1081"/>
      <c r="CO123" s="1082"/>
      <c r="CP123" s="1090" t="s">
        <v>470</v>
      </c>
      <c r="CQ123" s="1091"/>
      <c r="CR123" s="1091"/>
      <c r="CS123" s="1091"/>
      <c r="CT123" s="1091"/>
      <c r="CU123" s="1091"/>
      <c r="CV123" s="1091"/>
      <c r="CW123" s="1091"/>
      <c r="CX123" s="1091"/>
      <c r="CY123" s="1091"/>
      <c r="CZ123" s="1091"/>
      <c r="DA123" s="1091"/>
      <c r="DB123" s="1091"/>
      <c r="DC123" s="1091"/>
      <c r="DD123" s="1091"/>
      <c r="DE123" s="1091"/>
      <c r="DF123" s="1092"/>
      <c r="DG123" s="1028" t="s">
        <v>432</v>
      </c>
      <c r="DH123" s="1029"/>
      <c r="DI123" s="1029"/>
      <c r="DJ123" s="1029"/>
      <c r="DK123" s="1030"/>
      <c r="DL123" s="1031" t="s">
        <v>432</v>
      </c>
      <c r="DM123" s="1029"/>
      <c r="DN123" s="1029"/>
      <c r="DO123" s="1029"/>
      <c r="DP123" s="1030"/>
      <c r="DQ123" s="1031" t="s">
        <v>432</v>
      </c>
      <c r="DR123" s="1029"/>
      <c r="DS123" s="1029"/>
      <c r="DT123" s="1029"/>
      <c r="DU123" s="1030"/>
      <c r="DV123" s="1032" t="s">
        <v>432</v>
      </c>
      <c r="DW123" s="1033"/>
      <c r="DX123" s="1033"/>
      <c r="DY123" s="1033"/>
      <c r="DZ123" s="1034"/>
    </row>
    <row r="124" spans="1:130" s="226" customFormat="1" ht="26.25" customHeight="1" thickBot="1" x14ac:dyDescent="0.2">
      <c r="A124" s="1129"/>
      <c r="B124" s="1016"/>
      <c r="C124" s="986" t="s">
        <v>456</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432</v>
      </c>
      <c r="AB124" s="1029"/>
      <c r="AC124" s="1029"/>
      <c r="AD124" s="1029"/>
      <c r="AE124" s="1030"/>
      <c r="AF124" s="1031" t="s">
        <v>432</v>
      </c>
      <c r="AG124" s="1029"/>
      <c r="AH124" s="1029"/>
      <c r="AI124" s="1029"/>
      <c r="AJ124" s="1030"/>
      <c r="AK124" s="1031" t="s">
        <v>432</v>
      </c>
      <c r="AL124" s="1029"/>
      <c r="AM124" s="1029"/>
      <c r="AN124" s="1029"/>
      <c r="AO124" s="1030"/>
      <c r="AP124" s="1032" t="s">
        <v>430</v>
      </c>
      <c r="AQ124" s="1033"/>
      <c r="AR124" s="1033"/>
      <c r="AS124" s="1033"/>
      <c r="AT124" s="1034"/>
      <c r="AU124" s="1131" t="s">
        <v>471</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t="s">
        <v>432</v>
      </c>
      <c r="BR124" s="1098"/>
      <c r="BS124" s="1098"/>
      <c r="BT124" s="1098"/>
      <c r="BU124" s="1098"/>
      <c r="BV124" s="1098" t="s">
        <v>432</v>
      </c>
      <c r="BW124" s="1098"/>
      <c r="BX124" s="1098"/>
      <c r="BY124" s="1098"/>
      <c r="BZ124" s="1098"/>
      <c r="CA124" s="1098" t="s">
        <v>432</v>
      </c>
      <c r="CB124" s="1098"/>
      <c r="CC124" s="1098"/>
      <c r="CD124" s="1098"/>
      <c r="CE124" s="1098"/>
      <c r="CF124" s="1099"/>
      <c r="CG124" s="1100"/>
      <c r="CH124" s="1100"/>
      <c r="CI124" s="1100"/>
      <c r="CJ124" s="1101"/>
      <c r="CK124" s="1083"/>
      <c r="CL124" s="1083"/>
      <c r="CM124" s="1083"/>
      <c r="CN124" s="1083"/>
      <c r="CO124" s="1084"/>
      <c r="CP124" s="1090" t="s">
        <v>472</v>
      </c>
      <c r="CQ124" s="1091"/>
      <c r="CR124" s="1091"/>
      <c r="CS124" s="1091"/>
      <c r="CT124" s="1091"/>
      <c r="CU124" s="1091"/>
      <c r="CV124" s="1091"/>
      <c r="CW124" s="1091"/>
      <c r="CX124" s="1091"/>
      <c r="CY124" s="1091"/>
      <c r="CZ124" s="1091"/>
      <c r="DA124" s="1091"/>
      <c r="DB124" s="1091"/>
      <c r="DC124" s="1091"/>
      <c r="DD124" s="1091"/>
      <c r="DE124" s="1091"/>
      <c r="DF124" s="1092"/>
      <c r="DG124" s="1075" t="s">
        <v>122</v>
      </c>
      <c r="DH124" s="1054"/>
      <c r="DI124" s="1054"/>
      <c r="DJ124" s="1054"/>
      <c r="DK124" s="1055"/>
      <c r="DL124" s="1053" t="s">
        <v>473</v>
      </c>
      <c r="DM124" s="1054"/>
      <c r="DN124" s="1054"/>
      <c r="DO124" s="1054"/>
      <c r="DP124" s="1055"/>
      <c r="DQ124" s="1053" t="s">
        <v>122</v>
      </c>
      <c r="DR124" s="1054"/>
      <c r="DS124" s="1054"/>
      <c r="DT124" s="1054"/>
      <c r="DU124" s="1055"/>
      <c r="DV124" s="1056" t="s">
        <v>473</v>
      </c>
      <c r="DW124" s="1057"/>
      <c r="DX124" s="1057"/>
      <c r="DY124" s="1057"/>
      <c r="DZ124" s="1058"/>
    </row>
    <row r="125" spans="1:130" s="226" customFormat="1" ht="26.25" customHeight="1" x14ac:dyDescent="0.15">
      <c r="A125" s="1129"/>
      <c r="B125" s="1016"/>
      <c r="C125" s="986" t="s">
        <v>458</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122</v>
      </c>
      <c r="AB125" s="1029"/>
      <c r="AC125" s="1029"/>
      <c r="AD125" s="1029"/>
      <c r="AE125" s="1030"/>
      <c r="AF125" s="1031" t="s">
        <v>122</v>
      </c>
      <c r="AG125" s="1029"/>
      <c r="AH125" s="1029"/>
      <c r="AI125" s="1029"/>
      <c r="AJ125" s="1030"/>
      <c r="AK125" s="1031" t="s">
        <v>122</v>
      </c>
      <c r="AL125" s="1029"/>
      <c r="AM125" s="1029"/>
      <c r="AN125" s="1029"/>
      <c r="AO125" s="1030"/>
      <c r="AP125" s="1032" t="s">
        <v>474</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475</v>
      </c>
      <c r="CL125" s="1078"/>
      <c r="CM125" s="1078"/>
      <c r="CN125" s="1078"/>
      <c r="CO125" s="1079"/>
      <c r="CP125" s="1010" t="s">
        <v>476</v>
      </c>
      <c r="CQ125" s="959"/>
      <c r="CR125" s="959"/>
      <c r="CS125" s="959"/>
      <c r="CT125" s="959"/>
      <c r="CU125" s="959"/>
      <c r="CV125" s="959"/>
      <c r="CW125" s="959"/>
      <c r="CX125" s="959"/>
      <c r="CY125" s="959"/>
      <c r="CZ125" s="959"/>
      <c r="DA125" s="959"/>
      <c r="DB125" s="959"/>
      <c r="DC125" s="959"/>
      <c r="DD125" s="959"/>
      <c r="DE125" s="959"/>
      <c r="DF125" s="960"/>
      <c r="DG125" s="996" t="s">
        <v>122</v>
      </c>
      <c r="DH125" s="997"/>
      <c r="DI125" s="997"/>
      <c r="DJ125" s="997"/>
      <c r="DK125" s="997"/>
      <c r="DL125" s="997" t="s">
        <v>122</v>
      </c>
      <c r="DM125" s="997"/>
      <c r="DN125" s="997"/>
      <c r="DO125" s="997"/>
      <c r="DP125" s="997"/>
      <c r="DQ125" s="997" t="s">
        <v>122</v>
      </c>
      <c r="DR125" s="997"/>
      <c r="DS125" s="997"/>
      <c r="DT125" s="997"/>
      <c r="DU125" s="997"/>
      <c r="DV125" s="998" t="s">
        <v>122</v>
      </c>
      <c r="DW125" s="998"/>
      <c r="DX125" s="998"/>
      <c r="DY125" s="998"/>
      <c r="DZ125" s="999"/>
    </row>
    <row r="126" spans="1:130" s="226" customFormat="1" ht="26.25" customHeight="1" thickBot="1" x14ac:dyDescent="0.2">
      <c r="A126" s="1129"/>
      <c r="B126" s="1016"/>
      <c r="C126" s="986" t="s">
        <v>460</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473</v>
      </c>
      <c r="AB126" s="1029"/>
      <c r="AC126" s="1029"/>
      <c r="AD126" s="1029"/>
      <c r="AE126" s="1030"/>
      <c r="AF126" s="1031" t="s">
        <v>122</v>
      </c>
      <c r="AG126" s="1029"/>
      <c r="AH126" s="1029"/>
      <c r="AI126" s="1029"/>
      <c r="AJ126" s="1030"/>
      <c r="AK126" s="1031" t="s">
        <v>474</v>
      </c>
      <c r="AL126" s="1029"/>
      <c r="AM126" s="1029"/>
      <c r="AN126" s="1029"/>
      <c r="AO126" s="1030"/>
      <c r="AP126" s="1032" t="s">
        <v>122</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477</v>
      </c>
      <c r="CQ126" s="1020"/>
      <c r="CR126" s="1020"/>
      <c r="CS126" s="1020"/>
      <c r="CT126" s="1020"/>
      <c r="CU126" s="1020"/>
      <c r="CV126" s="1020"/>
      <c r="CW126" s="1020"/>
      <c r="CX126" s="1020"/>
      <c r="CY126" s="1020"/>
      <c r="CZ126" s="1020"/>
      <c r="DA126" s="1020"/>
      <c r="DB126" s="1020"/>
      <c r="DC126" s="1020"/>
      <c r="DD126" s="1020"/>
      <c r="DE126" s="1020"/>
      <c r="DF126" s="1021"/>
      <c r="DG126" s="989" t="s">
        <v>474</v>
      </c>
      <c r="DH126" s="990"/>
      <c r="DI126" s="990"/>
      <c r="DJ126" s="990"/>
      <c r="DK126" s="990"/>
      <c r="DL126" s="990" t="s">
        <v>122</v>
      </c>
      <c r="DM126" s="990"/>
      <c r="DN126" s="990"/>
      <c r="DO126" s="990"/>
      <c r="DP126" s="990"/>
      <c r="DQ126" s="990" t="s">
        <v>478</v>
      </c>
      <c r="DR126" s="990"/>
      <c r="DS126" s="990"/>
      <c r="DT126" s="990"/>
      <c r="DU126" s="990"/>
      <c r="DV126" s="991" t="s">
        <v>473</v>
      </c>
      <c r="DW126" s="991"/>
      <c r="DX126" s="991"/>
      <c r="DY126" s="991"/>
      <c r="DZ126" s="992"/>
    </row>
    <row r="127" spans="1:130" s="226" customFormat="1" ht="26.25" customHeight="1" x14ac:dyDescent="0.15">
      <c r="A127" s="1130"/>
      <c r="B127" s="1018"/>
      <c r="C127" s="1072" t="s">
        <v>479</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v>810</v>
      </c>
      <c r="AB127" s="1029"/>
      <c r="AC127" s="1029"/>
      <c r="AD127" s="1029"/>
      <c r="AE127" s="1030"/>
      <c r="AF127" s="1031">
        <v>497</v>
      </c>
      <c r="AG127" s="1029"/>
      <c r="AH127" s="1029"/>
      <c r="AI127" s="1029"/>
      <c r="AJ127" s="1030"/>
      <c r="AK127" s="1031">
        <v>274</v>
      </c>
      <c r="AL127" s="1029"/>
      <c r="AM127" s="1029"/>
      <c r="AN127" s="1029"/>
      <c r="AO127" s="1030"/>
      <c r="AP127" s="1032">
        <v>0</v>
      </c>
      <c r="AQ127" s="1033"/>
      <c r="AR127" s="1033"/>
      <c r="AS127" s="1033"/>
      <c r="AT127" s="1034"/>
      <c r="AU127" s="262"/>
      <c r="AV127" s="262"/>
      <c r="AW127" s="262"/>
      <c r="AX127" s="1102" t="s">
        <v>480</v>
      </c>
      <c r="AY127" s="1103"/>
      <c r="AZ127" s="1103"/>
      <c r="BA127" s="1103"/>
      <c r="BB127" s="1103"/>
      <c r="BC127" s="1103"/>
      <c r="BD127" s="1103"/>
      <c r="BE127" s="1104"/>
      <c r="BF127" s="1105" t="s">
        <v>481</v>
      </c>
      <c r="BG127" s="1103"/>
      <c r="BH127" s="1103"/>
      <c r="BI127" s="1103"/>
      <c r="BJ127" s="1103"/>
      <c r="BK127" s="1103"/>
      <c r="BL127" s="1104"/>
      <c r="BM127" s="1105" t="s">
        <v>482</v>
      </c>
      <c r="BN127" s="1103"/>
      <c r="BO127" s="1103"/>
      <c r="BP127" s="1103"/>
      <c r="BQ127" s="1103"/>
      <c r="BR127" s="1103"/>
      <c r="BS127" s="1104"/>
      <c r="BT127" s="1105" t="s">
        <v>483</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484</v>
      </c>
      <c r="CQ127" s="1020"/>
      <c r="CR127" s="1020"/>
      <c r="CS127" s="1020"/>
      <c r="CT127" s="1020"/>
      <c r="CU127" s="1020"/>
      <c r="CV127" s="1020"/>
      <c r="CW127" s="1020"/>
      <c r="CX127" s="1020"/>
      <c r="CY127" s="1020"/>
      <c r="CZ127" s="1020"/>
      <c r="DA127" s="1020"/>
      <c r="DB127" s="1020"/>
      <c r="DC127" s="1020"/>
      <c r="DD127" s="1020"/>
      <c r="DE127" s="1020"/>
      <c r="DF127" s="1021"/>
      <c r="DG127" s="989" t="s">
        <v>485</v>
      </c>
      <c r="DH127" s="990"/>
      <c r="DI127" s="990"/>
      <c r="DJ127" s="990"/>
      <c r="DK127" s="990"/>
      <c r="DL127" s="990" t="s">
        <v>473</v>
      </c>
      <c r="DM127" s="990"/>
      <c r="DN127" s="990"/>
      <c r="DO127" s="990"/>
      <c r="DP127" s="990"/>
      <c r="DQ127" s="990" t="s">
        <v>122</v>
      </c>
      <c r="DR127" s="990"/>
      <c r="DS127" s="990"/>
      <c r="DT127" s="990"/>
      <c r="DU127" s="990"/>
      <c r="DV127" s="991" t="s">
        <v>122</v>
      </c>
      <c r="DW127" s="991"/>
      <c r="DX127" s="991"/>
      <c r="DY127" s="991"/>
      <c r="DZ127" s="992"/>
    </row>
    <row r="128" spans="1:130" s="226" customFormat="1" ht="26.25" customHeight="1" thickBot="1" x14ac:dyDescent="0.2">
      <c r="A128" s="1113" t="s">
        <v>486</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487</v>
      </c>
      <c r="X128" s="1115"/>
      <c r="Y128" s="1115"/>
      <c r="Z128" s="1116"/>
      <c r="AA128" s="1117">
        <v>3789</v>
      </c>
      <c r="AB128" s="1118"/>
      <c r="AC128" s="1118"/>
      <c r="AD128" s="1118"/>
      <c r="AE128" s="1119"/>
      <c r="AF128" s="1120">
        <v>3789</v>
      </c>
      <c r="AG128" s="1118"/>
      <c r="AH128" s="1118"/>
      <c r="AI128" s="1118"/>
      <c r="AJ128" s="1119"/>
      <c r="AK128" s="1120">
        <v>3077</v>
      </c>
      <c r="AL128" s="1118"/>
      <c r="AM128" s="1118"/>
      <c r="AN128" s="1118"/>
      <c r="AO128" s="1119"/>
      <c r="AP128" s="1121"/>
      <c r="AQ128" s="1122"/>
      <c r="AR128" s="1122"/>
      <c r="AS128" s="1122"/>
      <c r="AT128" s="1123"/>
      <c r="AU128" s="262"/>
      <c r="AV128" s="262"/>
      <c r="AW128" s="262"/>
      <c r="AX128" s="958" t="s">
        <v>488</v>
      </c>
      <c r="AY128" s="959"/>
      <c r="AZ128" s="959"/>
      <c r="BA128" s="959"/>
      <c r="BB128" s="959"/>
      <c r="BC128" s="959"/>
      <c r="BD128" s="959"/>
      <c r="BE128" s="960"/>
      <c r="BF128" s="1124" t="s">
        <v>473</v>
      </c>
      <c r="BG128" s="1125"/>
      <c r="BH128" s="1125"/>
      <c r="BI128" s="1125"/>
      <c r="BJ128" s="1125"/>
      <c r="BK128" s="1125"/>
      <c r="BL128" s="1126"/>
      <c r="BM128" s="1124">
        <v>15</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489</v>
      </c>
      <c r="CQ128" s="1107"/>
      <c r="CR128" s="1107"/>
      <c r="CS128" s="1107"/>
      <c r="CT128" s="1107"/>
      <c r="CU128" s="1107"/>
      <c r="CV128" s="1107"/>
      <c r="CW128" s="1107"/>
      <c r="CX128" s="1107"/>
      <c r="CY128" s="1107"/>
      <c r="CZ128" s="1107"/>
      <c r="DA128" s="1107"/>
      <c r="DB128" s="1107"/>
      <c r="DC128" s="1107"/>
      <c r="DD128" s="1107"/>
      <c r="DE128" s="1107"/>
      <c r="DF128" s="1108"/>
      <c r="DG128" s="1109" t="s">
        <v>122</v>
      </c>
      <c r="DH128" s="1110"/>
      <c r="DI128" s="1110"/>
      <c r="DJ128" s="1110"/>
      <c r="DK128" s="1110"/>
      <c r="DL128" s="1110" t="s">
        <v>473</v>
      </c>
      <c r="DM128" s="1110"/>
      <c r="DN128" s="1110"/>
      <c r="DO128" s="1110"/>
      <c r="DP128" s="1110"/>
      <c r="DQ128" s="1110" t="s">
        <v>474</v>
      </c>
      <c r="DR128" s="1110"/>
      <c r="DS128" s="1110"/>
      <c r="DT128" s="1110"/>
      <c r="DU128" s="1110"/>
      <c r="DV128" s="1111" t="s">
        <v>122</v>
      </c>
      <c r="DW128" s="1111"/>
      <c r="DX128" s="1111"/>
      <c r="DY128" s="1111"/>
      <c r="DZ128" s="1112"/>
    </row>
    <row r="129" spans="1:131" s="226" customFormat="1" ht="26.25" customHeight="1" x14ac:dyDescent="0.15">
      <c r="A129" s="1000" t="s">
        <v>100</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490</v>
      </c>
      <c r="X129" s="1144"/>
      <c r="Y129" s="1144"/>
      <c r="Z129" s="1145"/>
      <c r="AA129" s="1028">
        <v>3363124</v>
      </c>
      <c r="AB129" s="1029"/>
      <c r="AC129" s="1029"/>
      <c r="AD129" s="1029"/>
      <c r="AE129" s="1030"/>
      <c r="AF129" s="1031">
        <v>3288408</v>
      </c>
      <c r="AG129" s="1029"/>
      <c r="AH129" s="1029"/>
      <c r="AI129" s="1029"/>
      <c r="AJ129" s="1030"/>
      <c r="AK129" s="1031">
        <v>3241127</v>
      </c>
      <c r="AL129" s="1029"/>
      <c r="AM129" s="1029"/>
      <c r="AN129" s="1029"/>
      <c r="AO129" s="1030"/>
      <c r="AP129" s="1146"/>
      <c r="AQ129" s="1147"/>
      <c r="AR129" s="1147"/>
      <c r="AS129" s="1147"/>
      <c r="AT129" s="1148"/>
      <c r="AU129" s="264"/>
      <c r="AV129" s="264"/>
      <c r="AW129" s="264"/>
      <c r="AX129" s="1137" t="s">
        <v>491</v>
      </c>
      <c r="AY129" s="1020"/>
      <c r="AZ129" s="1020"/>
      <c r="BA129" s="1020"/>
      <c r="BB129" s="1020"/>
      <c r="BC129" s="1020"/>
      <c r="BD129" s="1020"/>
      <c r="BE129" s="1021"/>
      <c r="BF129" s="1138" t="s">
        <v>122</v>
      </c>
      <c r="BG129" s="1139"/>
      <c r="BH129" s="1139"/>
      <c r="BI129" s="1139"/>
      <c r="BJ129" s="1139"/>
      <c r="BK129" s="1139"/>
      <c r="BL129" s="1140"/>
      <c r="BM129" s="1138">
        <v>20</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1000" t="s">
        <v>492</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493</v>
      </c>
      <c r="X130" s="1144"/>
      <c r="Y130" s="1144"/>
      <c r="Z130" s="1145"/>
      <c r="AA130" s="1028">
        <v>475150</v>
      </c>
      <c r="AB130" s="1029"/>
      <c r="AC130" s="1029"/>
      <c r="AD130" s="1029"/>
      <c r="AE130" s="1030"/>
      <c r="AF130" s="1031">
        <v>467310</v>
      </c>
      <c r="AG130" s="1029"/>
      <c r="AH130" s="1029"/>
      <c r="AI130" s="1029"/>
      <c r="AJ130" s="1030"/>
      <c r="AK130" s="1031">
        <v>477090</v>
      </c>
      <c r="AL130" s="1029"/>
      <c r="AM130" s="1029"/>
      <c r="AN130" s="1029"/>
      <c r="AO130" s="1030"/>
      <c r="AP130" s="1146"/>
      <c r="AQ130" s="1147"/>
      <c r="AR130" s="1147"/>
      <c r="AS130" s="1147"/>
      <c r="AT130" s="1148"/>
      <c r="AU130" s="264"/>
      <c r="AV130" s="264"/>
      <c r="AW130" s="264"/>
      <c r="AX130" s="1137" t="s">
        <v>494</v>
      </c>
      <c r="AY130" s="1020"/>
      <c r="AZ130" s="1020"/>
      <c r="BA130" s="1020"/>
      <c r="BB130" s="1020"/>
      <c r="BC130" s="1020"/>
      <c r="BD130" s="1020"/>
      <c r="BE130" s="1021"/>
      <c r="BF130" s="1174">
        <v>3.5</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495</v>
      </c>
      <c r="X131" s="1182"/>
      <c r="Y131" s="1182"/>
      <c r="Z131" s="1183"/>
      <c r="AA131" s="1075">
        <v>2887974</v>
      </c>
      <c r="AB131" s="1054"/>
      <c r="AC131" s="1054"/>
      <c r="AD131" s="1054"/>
      <c r="AE131" s="1055"/>
      <c r="AF131" s="1053">
        <v>2821098</v>
      </c>
      <c r="AG131" s="1054"/>
      <c r="AH131" s="1054"/>
      <c r="AI131" s="1054"/>
      <c r="AJ131" s="1055"/>
      <c r="AK131" s="1053">
        <v>2764037</v>
      </c>
      <c r="AL131" s="1054"/>
      <c r="AM131" s="1054"/>
      <c r="AN131" s="1054"/>
      <c r="AO131" s="1055"/>
      <c r="AP131" s="1184"/>
      <c r="AQ131" s="1185"/>
      <c r="AR131" s="1185"/>
      <c r="AS131" s="1185"/>
      <c r="AT131" s="1186"/>
      <c r="AU131" s="264"/>
      <c r="AV131" s="264"/>
      <c r="AW131" s="264"/>
      <c r="AX131" s="1156" t="s">
        <v>496</v>
      </c>
      <c r="AY131" s="1107"/>
      <c r="AZ131" s="1107"/>
      <c r="BA131" s="1107"/>
      <c r="BB131" s="1107"/>
      <c r="BC131" s="1107"/>
      <c r="BD131" s="1107"/>
      <c r="BE131" s="1108"/>
      <c r="BF131" s="1157" t="s">
        <v>473</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63" t="s">
        <v>497</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498</v>
      </c>
      <c r="W132" s="1167"/>
      <c r="X132" s="1167"/>
      <c r="Y132" s="1167"/>
      <c r="Z132" s="1168"/>
      <c r="AA132" s="1169">
        <v>3.4159587309999999</v>
      </c>
      <c r="AB132" s="1170"/>
      <c r="AC132" s="1170"/>
      <c r="AD132" s="1170"/>
      <c r="AE132" s="1171"/>
      <c r="AF132" s="1172">
        <v>3.219243004</v>
      </c>
      <c r="AG132" s="1170"/>
      <c r="AH132" s="1170"/>
      <c r="AI132" s="1170"/>
      <c r="AJ132" s="1171"/>
      <c r="AK132" s="1172">
        <v>3.9880435749999998</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499</v>
      </c>
      <c r="W133" s="1150"/>
      <c r="X133" s="1150"/>
      <c r="Y133" s="1150"/>
      <c r="Z133" s="1151"/>
      <c r="AA133" s="1152">
        <v>4.9000000000000004</v>
      </c>
      <c r="AB133" s="1153"/>
      <c r="AC133" s="1153"/>
      <c r="AD133" s="1153"/>
      <c r="AE133" s="1154"/>
      <c r="AF133" s="1152">
        <v>3.9</v>
      </c>
      <c r="AG133" s="1153"/>
      <c r="AH133" s="1153"/>
      <c r="AI133" s="1153"/>
      <c r="AJ133" s="1154"/>
      <c r="AK133" s="1152">
        <v>3.5</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gCGRBySHV0qTeuxaZCdYBl6ieScTrR7U3lzWk7CYfh+fx/7TbGCAxX6g2vH655HWEdv02kKuXPBEgQLPvLzoZw==" saltValue="VSkuzEakZsi/Toys+nSwd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500</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KNUPfnkyxqbG9qEXLKnesa3Khfd6YPut51h245Meauz/qk5YiWqBRusFmwJ/1iL7CWUfXmuiYlpPgR2GasQCmg==" saltValue="4vICbn+OY8jyOF+sP6ygR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qoPUipRaVjDd/3AijsXs6hWWz3OaucQmibn2owfgJcUKCjsRfwpciJMTkp7YOhg9oYiFu5ajqRzs7562g8cKwg==" saltValue="w2qHdoDxOV5Nm8OWTNL46w==" spinCount="100000" sheet="1" objects="1" scenarios="1"/>
  <dataConsolidate/>
  <phoneticPr fontId="2"/>
  <printOptions horizontalCentered="1" verticalCentered="1"/>
  <pageMargins left="0" right="0" top="0" bottom="0" header="0" footer="0"/>
  <pageSetup paperSize="9" scale="50"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501</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502</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503</v>
      </c>
      <c r="AP7" s="283"/>
      <c r="AQ7" s="284" t="s">
        <v>504</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505</v>
      </c>
      <c r="AQ8" s="290" t="s">
        <v>506</v>
      </c>
      <c r="AR8" s="291" t="s">
        <v>507</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508</v>
      </c>
      <c r="AL9" s="1193"/>
      <c r="AM9" s="1193"/>
      <c r="AN9" s="1194"/>
      <c r="AO9" s="292">
        <v>800678</v>
      </c>
      <c r="AP9" s="292">
        <v>88915</v>
      </c>
      <c r="AQ9" s="293">
        <v>135358</v>
      </c>
      <c r="AR9" s="294">
        <v>-34.299999999999997</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509</v>
      </c>
      <c r="AL10" s="1193"/>
      <c r="AM10" s="1193"/>
      <c r="AN10" s="1194"/>
      <c r="AO10" s="295">
        <v>108420</v>
      </c>
      <c r="AP10" s="295">
        <v>12040</v>
      </c>
      <c r="AQ10" s="296">
        <v>16285</v>
      </c>
      <c r="AR10" s="297">
        <v>-26.1</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510</v>
      </c>
      <c r="AL11" s="1193"/>
      <c r="AM11" s="1193"/>
      <c r="AN11" s="1194"/>
      <c r="AO11" s="295">
        <v>108266</v>
      </c>
      <c r="AP11" s="295">
        <v>12023</v>
      </c>
      <c r="AQ11" s="296">
        <v>23139</v>
      </c>
      <c r="AR11" s="297">
        <v>-48</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511</v>
      </c>
      <c r="AL12" s="1193"/>
      <c r="AM12" s="1193"/>
      <c r="AN12" s="1194"/>
      <c r="AO12" s="295">
        <v>15042</v>
      </c>
      <c r="AP12" s="295">
        <v>1670</v>
      </c>
      <c r="AQ12" s="296">
        <v>3507</v>
      </c>
      <c r="AR12" s="297">
        <v>-52.4</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512</v>
      </c>
      <c r="AL13" s="1193"/>
      <c r="AM13" s="1193"/>
      <c r="AN13" s="1194"/>
      <c r="AO13" s="295" t="s">
        <v>513</v>
      </c>
      <c r="AP13" s="295" t="s">
        <v>513</v>
      </c>
      <c r="AQ13" s="296">
        <v>1</v>
      </c>
      <c r="AR13" s="297" t="s">
        <v>513</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514</v>
      </c>
      <c r="AL14" s="1193"/>
      <c r="AM14" s="1193"/>
      <c r="AN14" s="1194"/>
      <c r="AO14" s="295">
        <v>53433</v>
      </c>
      <c r="AP14" s="295">
        <v>5934</v>
      </c>
      <c r="AQ14" s="296">
        <v>6299</v>
      </c>
      <c r="AR14" s="297">
        <v>-5.8</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515</v>
      </c>
      <c r="AL15" s="1193"/>
      <c r="AM15" s="1193"/>
      <c r="AN15" s="1194"/>
      <c r="AO15" s="295">
        <v>16929</v>
      </c>
      <c r="AP15" s="295">
        <v>1880</v>
      </c>
      <c r="AQ15" s="296">
        <v>3566</v>
      </c>
      <c r="AR15" s="297">
        <v>-47.3</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516</v>
      </c>
      <c r="AL16" s="1196"/>
      <c r="AM16" s="1196"/>
      <c r="AN16" s="1197"/>
      <c r="AO16" s="295">
        <v>-78213</v>
      </c>
      <c r="AP16" s="295">
        <v>-8686</v>
      </c>
      <c r="AQ16" s="296">
        <v>-14081</v>
      </c>
      <c r="AR16" s="297">
        <v>-38.299999999999997</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181</v>
      </c>
      <c r="AL17" s="1196"/>
      <c r="AM17" s="1196"/>
      <c r="AN17" s="1197"/>
      <c r="AO17" s="295">
        <v>1024555</v>
      </c>
      <c r="AP17" s="295">
        <v>113776</v>
      </c>
      <c r="AQ17" s="296">
        <v>174073</v>
      </c>
      <c r="AR17" s="297">
        <v>-34.6</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517</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518</v>
      </c>
      <c r="AP20" s="303" t="s">
        <v>519</v>
      </c>
      <c r="AQ20" s="304" t="s">
        <v>520</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521</v>
      </c>
      <c r="AL21" s="1188"/>
      <c r="AM21" s="1188"/>
      <c r="AN21" s="1189"/>
      <c r="AO21" s="307">
        <v>9.44</v>
      </c>
      <c r="AP21" s="308">
        <v>15.56</v>
      </c>
      <c r="AQ21" s="309">
        <v>-6.12</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522</v>
      </c>
      <c r="AL22" s="1188"/>
      <c r="AM22" s="1188"/>
      <c r="AN22" s="1189"/>
      <c r="AO22" s="312">
        <v>96.2</v>
      </c>
      <c r="AP22" s="313">
        <v>96</v>
      </c>
      <c r="AQ22" s="314">
        <v>0.2</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523</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524</v>
      </c>
      <c r="AO27" s="273"/>
      <c r="AP27" s="273"/>
      <c r="AQ27" s="273"/>
      <c r="AR27" s="273"/>
      <c r="AS27" s="273"/>
      <c r="AT27" s="273"/>
    </row>
    <row r="28" spans="1:46" ht="17.25" x14ac:dyDescent="0.15">
      <c r="A28" s="274" t="s">
        <v>525</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526</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503</v>
      </c>
      <c r="AP30" s="283"/>
      <c r="AQ30" s="284" t="s">
        <v>504</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505</v>
      </c>
      <c r="AQ31" s="290" t="s">
        <v>506</v>
      </c>
      <c r="AR31" s="291" t="s">
        <v>507</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527</v>
      </c>
      <c r="AL32" s="1204"/>
      <c r="AM32" s="1204"/>
      <c r="AN32" s="1205"/>
      <c r="AO32" s="322">
        <v>480541</v>
      </c>
      <c r="AP32" s="322">
        <v>53364</v>
      </c>
      <c r="AQ32" s="323">
        <v>106722</v>
      </c>
      <c r="AR32" s="324">
        <v>-50</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528</v>
      </c>
      <c r="AL33" s="1204"/>
      <c r="AM33" s="1204"/>
      <c r="AN33" s="1205"/>
      <c r="AO33" s="322" t="s">
        <v>513</v>
      </c>
      <c r="AP33" s="322" t="s">
        <v>513</v>
      </c>
      <c r="AQ33" s="323">
        <v>147</v>
      </c>
      <c r="AR33" s="324" t="s">
        <v>513</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529</v>
      </c>
      <c r="AL34" s="1204"/>
      <c r="AM34" s="1204"/>
      <c r="AN34" s="1205"/>
      <c r="AO34" s="322" t="s">
        <v>513</v>
      </c>
      <c r="AP34" s="322" t="s">
        <v>513</v>
      </c>
      <c r="AQ34" s="323">
        <v>287</v>
      </c>
      <c r="AR34" s="324" t="s">
        <v>513</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530</v>
      </c>
      <c r="AL35" s="1204"/>
      <c r="AM35" s="1204"/>
      <c r="AN35" s="1205"/>
      <c r="AO35" s="322">
        <v>85164</v>
      </c>
      <c r="AP35" s="322">
        <v>9457</v>
      </c>
      <c r="AQ35" s="323">
        <v>22428</v>
      </c>
      <c r="AR35" s="324">
        <v>-57.8</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531</v>
      </c>
      <c r="AL36" s="1204"/>
      <c r="AM36" s="1204"/>
      <c r="AN36" s="1205"/>
      <c r="AO36" s="322">
        <v>24419</v>
      </c>
      <c r="AP36" s="322">
        <v>2712</v>
      </c>
      <c r="AQ36" s="323">
        <v>4327</v>
      </c>
      <c r="AR36" s="324">
        <v>-37.299999999999997</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532</v>
      </c>
      <c r="AL37" s="1204"/>
      <c r="AM37" s="1204"/>
      <c r="AN37" s="1205"/>
      <c r="AO37" s="322">
        <v>274</v>
      </c>
      <c r="AP37" s="322">
        <v>30</v>
      </c>
      <c r="AQ37" s="323">
        <v>1437</v>
      </c>
      <c r="AR37" s="324">
        <v>-97.9</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533</v>
      </c>
      <c r="AL38" s="1207"/>
      <c r="AM38" s="1207"/>
      <c r="AN38" s="1208"/>
      <c r="AO38" s="325" t="s">
        <v>513</v>
      </c>
      <c r="AP38" s="325" t="s">
        <v>513</v>
      </c>
      <c r="AQ38" s="326">
        <v>25</v>
      </c>
      <c r="AR38" s="314" t="s">
        <v>513</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534</v>
      </c>
      <c r="AL39" s="1207"/>
      <c r="AM39" s="1207"/>
      <c r="AN39" s="1208"/>
      <c r="AO39" s="322">
        <v>-3077</v>
      </c>
      <c r="AP39" s="322">
        <v>-342</v>
      </c>
      <c r="AQ39" s="323">
        <v>-4811</v>
      </c>
      <c r="AR39" s="324">
        <v>-92.9</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535</v>
      </c>
      <c r="AL40" s="1204"/>
      <c r="AM40" s="1204"/>
      <c r="AN40" s="1205"/>
      <c r="AO40" s="322">
        <v>-477090</v>
      </c>
      <c r="AP40" s="322">
        <v>-52981</v>
      </c>
      <c r="AQ40" s="323">
        <v>-91754</v>
      </c>
      <c r="AR40" s="324">
        <v>-42.3</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293</v>
      </c>
      <c r="AL41" s="1210"/>
      <c r="AM41" s="1210"/>
      <c r="AN41" s="1211"/>
      <c r="AO41" s="322">
        <v>110231</v>
      </c>
      <c r="AP41" s="322">
        <v>12241</v>
      </c>
      <c r="AQ41" s="323">
        <v>38807</v>
      </c>
      <c r="AR41" s="324">
        <v>-68.5</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536</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537</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538</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503</v>
      </c>
      <c r="AN49" s="1200" t="s">
        <v>539</v>
      </c>
      <c r="AO49" s="1201"/>
      <c r="AP49" s="1201"/>
      <c r="AQ49" s="1201"/>
      <c r="AR49" s="1202"/>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540</v>
      </c>
      <c r="AO50" s="339" t="s">
        <v>541</v>
      </c>
      <c r="AP50" s="340" t="s">
        <v>542</v>
      </c>
      <c r="AQ50" s="341" t="s">
        <v>543</v>
      </c>
      <c r="AR50" s="342" t="s">
        <v>544</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545</v>
      </c>
      <c r="AL51" s="335"/>
      <c r="AM51" s="343">
        <v>1209428</v>
      </c>
      <c r="AN51" s="344">
        <v>124133</v>
      </c>
      <c r="AO51" s="345">
        <v>37.299999999999997</v>
      </c>
      <c r="AP51" s="346">
        <v>174587</v>
      </c>
      <c r="AQ51" s="347">
        <v>19.100000000000001</v>
      </c>
      <c r="AR51" s="348">
        <v>18.2</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546</v>
      </c>
      <c r="AM52" s="351">
        <v>790873</v>
      </c>
      <c r="AN52" s="352">
        <v>81173</v>
      </c>
      <c r="AO52" s="353">
        <v>52</v>
      </c>
      <c r="AP52" s="354">
        <v>79695</v>
      </c>
      <c r="AQ52" s="355">
        <v>17</v>
      </c>
      <c r="AR52" s="356">
        <v>35</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547</v>
      </c>
      <c r="AL53" s="335"/>
      <c r="AM53" s="343">
        <v>741579</v>
      </c>
      <c r="AN53" s="344">
        <v>77652</v>
      </c>
      <c r="AO53" s="345">
        <v>-37.4</v>
      </c>
      <c r="AP53" s="346">
        <v>175675</v>
      </c>
      <c r="AQ53" s="347">
        <v>0.6</v>
      </c>
      <c r="AR53" s="348">
        <v>-38</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546</v>
      </c>
      <c r="AM54" s="351">
        <v>458302</v>
      </c>
      <c r="AN54" s="352">
        <v>47990</v>
      </c>
      <c r="AO54" s="353">
        <v>-40.9</v>
      </c>
      <c r="AP54" s="354">
        <v>87698</v>
      </c>
      <c r="AQ54" s="355">
        <v>10</v>
      </c>
      <c r="AR54" s="356">
        <v>-50.9</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548</v>
      </c>
      <c r="AL55" s="335"/>
      <c r="AM55" s="343">
        <v>492497</v>
      </c>
      <c r="AN55" s="344">
        <v>52662</v>
      </c>
      <c r="AO55" s="345">
        <v>-32.200000000000003</v>
      </c>
      <c r="AP55" s="346">
        <v>162193</v>
      </c>
      <c r="AQ55" s="347">
        <v>-7.7</v>
      </c>
      <c r="AR55" s="348">
        <v>-24.5</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546</v>
      </c>
      <c r="AM56" s="351">
        <v>334626</v>
      </c>
      <c r="AN56" s="352">
        <v>35781</v>
      </c>
      <c r="AO56" s="353">
        <v>-25.4</v>
      </c>
      <c r="AP56" s="354">
        <v>79985</v>
      </c>
      <c r="AQ56" s="355">
        <v>-8.8000000000000007</v>
      </c>
      <c r="AR56" s="356">
        <v>-16.600000000000001</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549</v>
      </c>
      <c r="AL57" s="335"/>
      <c r="AM57" s="343">
        <v>795881</v>
      </c>
      <c r="AN57" s="344">
        <v>87001</v>
      </c>
      <c r="AO57" s="345">
        <v>65.2</v>
      </c>
      <c r="AP57" s="346">
        <v>168868</v>
      </c>
      <c r="AQ57" s="347">
        <v>4.0999999999999996</v>
      </c>
      <c r="AR57" s="348">
        <v>61.1</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546</v>
      </c>
      <c r="AM58" s="351">
        <v>581308</v>
      </c>
      <c r="AN58" s="352">
        <v>63545</v>
      </c>
      <c r="AO58" s="353">
        <v>77.599999999999994</v>
      </c>
      <c r="AP58" s="354">
        <v>79360</v>
      </c>
      <c r="AQ58" s="355">
        <v>-0.8</v>
      </c>
      <c r="AR58" s="356">
        <v>78.400000000000006</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550</v>
      </c>
      <c r="AL59" s="335"/>
      <c r="AM59" s="343">
        <v>1108931</v>
      </c>
      <c r="AN59" s="344">
        <v>123146</v>
      </c>
      <c r="AO59" s="345">
        <v>41.5</v>
      </c>
      <c r="AP59" s="346">
        <v>202870</v>
      </c>
      <c r="AQ59" s="347">
        <v>20.100000000000001</v>
      </c>
      <c r="AR59" s="348">
        <v>21.4</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546</v>
      </c>
      <c r="AM60" s="351">
        <v>563093</v>
      </c>
      <c r="AN60" s="352">
        <v>62531</v>
      </c>
      <c r="AO60" s="353">
        <v>-1.6</v>
      </c>
      <c r="AP60" s="354">
        <v>79735</v>
      </c>
      <c r="AQ60" s="355">
        <v>0.5</v>
      </c>
      <c r="AR60" s="356">
        <v>-2.1</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551</v>
      </c>
      <c r="AL61" s="357"/>
      <c r="AM61" s="358">
        <v>869663</v>
      </c>
      <c r="AN61" s="359">
        <v>92919</v>
      </c>
      <c r="AO61" s="360">
        <v>14.9</v>
      </c>
      <c r="AP61" s="361">
        <v>176839</v>
      </c>
      <c r="AQ61" s="362">
        <v>7.2</v>
      </c>
      <c r="AR61" s="348">
        <v>7.7</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546</v>
      </c>
      <c r="AM62" s="351">
        <v>545640</v>
      </c>
      <c r="AN62" s="352">
        <v>58204</v>
      </c>
      <c r="AO62" s="353">
        <v>12.3</v>
      </c>
      <c r="AP62" s="354">
        <v>81295</v>
      </c>
      <c r="AQ62" s="355">
        <v>3.6</v>
      </c>
      <c r="AR62" s="356">
        <v>8.6999999999999993</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vdU4OMEiaw0skw4r+iGVbbl22uWNx63nYJsb2BRBpO+U4SZ8P7sDmaOwW49RajK699DFtzePjA3YPzfCO4X2lw==" saltValue="AokGpAi7bk8Hl/E+xfDFL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553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hHHZ9a8w9UltFROzlTFQJRnw8i83+zdoCEJSY9SCdAncJEaR9FqS/rh/b1Sgw+X/aLZVguIgYaxEeUL8FsnJ9w==" saltValue="dBLcih/aLK6hEwsQgUbWp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554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YaccYn/nkb9uwZ0SL9RNyewWBjUFfVMKY98phTRYoTa48W/7lEUw01vQpF3UHz1RdoQaizeclGignqB0vTI5JQ==" saltValue="BoW5eBDwx9lkNszOj0EiU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555</v>
      </c>
      <c r="G46" s="8" t="s">
        <v>556</v>
      </c>
      <c r="H46" s="8" t="s">
        <v>557</v>
      </c>
      <c r="I46" s="8" t="s">
        <v>558</v>
      </c>
      <c r="J46" s="9" t="s">
        <v>559</v>
      </c>
    </row>
    <row r="47" spans="2:10" ht="57.75" customHeight="1" x14ac:dyDescent="0.15">
      <c r="B47" s="10"/>
      <c r="C47" s="1212" t="s">
        <v>3</v>
      </c>
      <c r="D47" s="1212"/>
      <c r="E47" s="1213"/>
      <c r="F47" s="11">
        <v>36.42</v>
      </c>
      <c r="G47" s="12">
        <v>42.24</v>
      </c>
      <c r="H47" s="12">
        <v>41.33</v>
      </c>
      <c r="I47" s="12">
        <v>43.89</v>
      </c>
      <c r="J47" s="13">
        <v>46.94</v>
      </c>
    </row>
    <row r="48" spans="2:10" ht="57.75" customHeight="1" x14ac:dyDescent="0.15">
      <c r="B48" s="14"/>
      <c r="C48" s="1214" t="s">
        <v>4</v>
      </c>
      <c r="D48" s="1214"/>
      <c r="E48" s="1215"/>
      <c r="F48" s="15">
        <v>8.2899999999999991</v>
      </c>
      <c r="G48" s="16">
        <v>7.65</v>
      </c>
      <c r="H48" s="16">
        <v>3.24</v>
      </c>
      <c r="I48" s="16">
        <v>4.71</v>
      </c>
      <c r="J48" s="17">
        <v>3.85</v>
      </c>
    </row>
    <row r="49" spans="2:10" ht="57.75" customHeight="1" thickBot="1" x14ac:dyDescent="0.2">
      <c r="B49" s="18"/>
      <c r="C49" s="1216" t="s">
        <v>5</v>
      </c>
      <c r="D49" s="1216"/>
      <c r="E49" s="1217"/>
      <c r="F49" s="19">
        <v>4.99</v>
      </c>
      <c r="G49" s="20" t="s">
        <v>560</v>
      </c>
      <c r="H49" s="20" t="s">
        <v>561</v>
      </c>
      <c r="I49" s="20">
        <v>1.44</v>
      </c>
      <c r="J49" s="21" t="s">
        <v>562</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m5AvJUq/N2tYeZxtU1qA+XyPgZze5M4gX7HUUyj/gaXZm4SEPdxH36HuiOHPNNjQDY1rp8Cheta/5Y4bV2/03g==" saltValue="c6A/90FCBV/7mTM2bLp41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大串　麻衣（市町支援課）</cp:lastModifiedBy>
  <cp:lastPrinted>2019-10-25T01:38:49Z</cp:lastPrinted>
  <dcterms:created xsi:type="dcterms:W3CDTF">2019-02-14T05:00:26Z</dcterms:created>
  <dcterms:modified xsi:type="dcterms:W3CDTF">2019-10-25T01:39:47Z</dcterms:modified>
  <cp:category/>
</cp:coreProperties>
</file>