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<sst xmlns="http://schemas.openxmlformats.org/spreadsheetml/2006/main" count="217" uniqueCount="107">
  <si>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</si>
  <si>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</si>
  <si>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</si>
  <si>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</si>
  <si>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</si>
  <si>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</si>
  <si>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</si>
  <si>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</si>
  <si>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</si>
  <si>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</si>
  <si>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</si>
  <si>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</si>
  <si>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</si>
  <si>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</si>
  <si>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</si>
  <si>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</si>
  <si>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</si>
  <si>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</si>
  <si>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</si>
  <si>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</si>
  <si>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</si>
  <si>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</si>
  <si>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</si>
  <si>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</si>
  <si>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</si>
  <si>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</si>
  <si>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</si>
  <si>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</si>
  <si>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</si>
  <si>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</si>
  <si>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</si>
  <si>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</si>
  <si>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</si>
  <si>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</si>
  <si>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</si>
  <si>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</si>
  <si>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</si>
  <si>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</si>
  <si>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</si>
  <si>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</si>
  <si>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</si>
  <si>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</si>
  <si>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</si>
  <si>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</si>
  <si>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</si>
  <si>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</si>
  <si>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</si>
  <si>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</si>
  <si>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</si>
  <si>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</si>
  <si>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</si>
  <si>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</si>
  <si>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</si>
  <si>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</si>
  <si>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</si>
  <si>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</si>
  <si>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</si>
  <si>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</si>
  <si>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</si>
  <si>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</si>
  <si>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</si>
  <si>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</si>
  <si>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</si>
  <si>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</si>
  <si>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</si>
  <si>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</si>
  <si>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</si>
  <si>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</si>
  <si>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</si>
  <si>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</si>
  <si>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</si>
  <si>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</si>
  <si>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</si>
  <si>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</si>
  <si>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</si>
  <si>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</si>
  <si>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</si>
  <si>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</si>
  <si>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</si>
  <si>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</si>
  <si>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</si>
  <si>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</si>
  <si>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</si>
  <si>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</si>
  <si>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</si>
  <si>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</si>
  <si>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</si>
  <si>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</si>
  <si>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</si>
  <si>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</si>
  <si>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</si>
  <si>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</si>
  <si>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</si>
  <si>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太良町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</si>
  <si>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</si>
  <si>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</si>
  <si>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</si>
  <si>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</si>
  <si>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</si>
  <si>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</si>
  <si>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</si>
  <si>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</si>
  <si>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</si>
  <si>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</si>
  <si>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○経営収支比率については、安定して健全経営が図られえいる状況である。　　　　　　　　　　　　　　　　　　　　　　　　　　　　　　　　　　　　　　　　　　　　　　　　　　　　　　　　　　　　　　　　　○流動比率については、平成２４年より県道改良事業に伴い起債借入したことにより、数値の減少は否めないが、依然として高い支払能力を維持している。　　　　　　　　　　　　　　　　　　　　　　　　　　　　　　　　　　　　　　　　　　○企業債残高対給水収益比率については、類似団体の数値とくらべても、有利な値ではあるが今後、老朽管の更新を迎えるに当たり更なる検討が必要と考える。　　　　　　　　　　　　　　　　　　　　　　　　　　　　　　　　　○料金回収率については、県内で一番低い料金水準を設定し給水に係る費用を給水収益のみで賄えている現状であるが、給水人口の減少に伴い収益の減少が懸念される中、水道料金についても今後の課題と考える。　　　　　　　　　　　　　　　　　　　　　　　　　　　　　　　　　　　　　　　　　　　　　　　　　　　　　　　　　　　　　　　　　　　　　　　　　　　　　　　　　　　　　　　　　　　　　　　　　　　　　　　　　　　　○給水原価・施設利用率については、地下水を水源としつつ良質な水が確保でき、施設においても大規模な施設を必要としないことを踏まえれば、適切な数値と判断する。又、類似団体と比較しても有利な状態と考える。　　　　　　　　　　　　　　　　　　　　　　　　　　　　　　　　　　　　　　　　　　　　　　　　　　　　　　　　　　　　　　　　　　　　　　　　　　　　　　　　　　　　○有収率については、日々の維持管理・漏水調査業務委託等を行い有収率の向上に努めており、少しずつではあるが有収率が増加している。</t>
    <rPh sb="1" eb="3">
      <t>ケイエイ</t>
    </rPh>
    <rPh sb="3" eb="5">
      <t>シュウシ</t>
    </rPh>
    <rPh sb="5" eb="7">
      <t>ヒリツ</t>
    </rPh>
    <rPh sb="13" eb="15">
      <t>アンテイ</t>
    </rPh>
    <rPh sb="17" eb="19">
      <t>ケンゼン</t>
    </rPh>
    <rPh sb="19" eb="21">
      <t>ケイエイ</t>
    </rPh>
    <rPh sb="22" eb="23">
      <t>ハカ</t>
    </rPh>
    <rPh sb="28" eb="30">
      <t>ジョウキョウ</t>
    </rPh>
    <rPh sb="100" eb="102">
      <t>リュウドウ</t>
    </rPh>
    <rPh sb="102" eb="104">
      <t>ヒリツ</t>
    </rPh>
    <rPh sb="110" eb="112">
      <t>ヘイセイ</t>
    </rPh>
    <rPh sb="114" eb="115">
      <t>ネン</t>
    </rPh>
    <rPh sb="117" eb="119">
      <t>ケンドウ</t>
    </rPh>
    <rPh sb="119" eb="121">
      <t>カイリョウ</t>
    </rPh>
    <rPh sb="121" eb="123">
      <t>ジギョウ</t>
    </rPh>
    <rPh sb="124" eb="125">
      <t>トモナ</t>
    </rPh>
    <rPh sb="126" eb="128">
      <t>キサイ</t>
    </rPh>
    <rPh sb="128" eb="130">
      <t>カリイレ</t>
    </rPh>
    <rPh sb="138" eb="140">
      <t>スウチ</t>
    </rPh>
    <rPh sb="141" eb="143">
      <t>ゲンショウ</t>
    </rPh>
    <rPh sb="144" eb="145">
      <t>イナ</t>
    </rPh>
    <rPh sb="150" eb="152">
      <t>イゼン</t>
    </rPh>
    <rPh sb="155" eb="156">
      <t>タカ</t>
    </rPh>
    <rPh sb="157" eb="159">
      <t>シハライ</t>
    </rPh>
    <rPh sb="159" eb="161">
      <t>ノウリョク</t>
    </rPh>
    <rPh sb="162" eb="164">
      <t>イジ</t>
    </rPh>
    <rPh sb="212" eb="214">
      <t>キギョウ</t>
    </rPh>
    <rPh sb="214" eb="215">
      <t>サイ</t>
    </rPh>
    <rPh sb="215" eb="217">
      <t>ザンダカ</t>
    </rPh>
    <rPh sb="217" eb="218">
      <t>タイ</t>
    </rPh>
    <rPh sb="218" eb="220">
      <t>キュウスイ</t>
    </rPh>
    <rPh sb="220" eb="222">
      <t>シュウエキ</t>
    </rPh>
    <rPh sb="222" eb="224">
      <t>ヒリツ</t>
    </rPh>
    <rPh sb="230" eb="232">
      <t>ルイジ</t>
    </rPh>
    <rPh sb="232" eb="234">
      <t>ダンタイ</t>
    </rPh>
    <rPh sb="235" eb="237">
      <t>スウチ</t>
    </rPh>
    <rPh sb="244" eb="246">
      <t>ユウリ</t>
    </rPh>
    <rPh sb="247" eb="248">
      <t>アタイ</t>
    </rPh>
    <rPh sb="253" eb="255">
      <t>コンゴ</t>
    </rPh>
    <rPh sb="256" eb="258">
      <t>ロウキュウ</t>
    </rPh>
    <rPh sb="258" eb="259">
      <t>カン</t>
    </rPh>
    <rPh sb="260" eb="262">
      <t>コウシン</t>
    </rPh>
    <rPh sb="263" eb="264">
      <t>ムカ</t>
    </rPh>
    <rPh sb="267" eb="268">
      <t>ア</t>
    </rPh>
    <rPh sb="270" eb="271">
      <t>サラ</t>
    </rPh>
    <rPh sb="273" eb="275">
      <t>ケントウ</t>
    </rPh>
    <rPh sb="276" eb="278">
      <t>ヒツヨウ</t>
    </rPh>
    <rPh sb="279" eb="280">
      <t>カンガ</t>
    </rPh>
    <rPh sb="317" eb="319">
      <t>リョウキン</t>
    </rPh>
    <rPh sb="319" eb="321">
      <t>カイシュウ</t>
    </rPh>
    <rPh sb="321" eb="322">
      <t>リツ</t>
    </rPh>
    <rPh sb="328" eb="330">
      <t>ケンナイ</t>
    </rPh>
    <rPh sb="331" eb="333">
      <t>イチバン</t>
    </rPh>
    <rPh sb="333" eb="334">
      <t>ヒク</t>
    </rPh>
    <rPh sb="335" eb="337">
      <t>リョウキン</t>
    </rPh>
    <rPh sb="337" eb="339">
      <t>スイジュン</t>
    </rPh>
    <rPh sb="340" eb="342">
      <t>セッテイ</t>
    </rPh>
    <rPh sb="343" eb="345">
      <t>キュウスイ</t>
    </rPh>
    <rPh sb="346" eb="347">
      <t>カカ</t>
    </rPh>
    <rPh sb="348" eb="350">
      <t>ヒヨウ</t>
    </rPh>
    <rPh sb="351" eb="353">
      <t>キュウスイ</t>
    </rPh>
    <rPh sb="353" eb="355">
      <t>シュウエキ</t>
    </rPh>
    <rPh sb="358" eb="359">
      <t>マカナ</t>
    </rPh>
    <rPh sb="363" eb="365">
      <t>ゲンジョウ</t>
    </rPh>
    <rPh sb="370" eb="372">
      <t>キュウスイ</t>
    </rPh>
    <rPh sb="372" eb="374">
      <t>ジンコウ</t>
    </rPh>
    <rPh sb="375" eb="377">
      <t>ゲンショウ</t>
    </rPh>
    <rPh sb="378" eb="379">
      <t>トモナ</t>
    </rPh>
    <rPh sb="380" eb="382">
      <t>シュウエキ</t>
    </rPh>
    <rPh sb="383" eb="385">
      <t>ゲンショウ</t>
    </rPh>
    <rPh sb="386" eb="388">
      <t>ケネン</t>
    </rPh>
    <rPh sb="391" eb="392">
      <t>ナカ</t>
    </rPh>
    <rPh sb="393" eb="395">
      <t>スイドウ</t>
    </rPh>
    <rPh sb="395" eb="397">
      <t>リョウキン</t>
    </rPh>
    <rPh sb="402" eb="404">
      <t>コンゴ</t>
    </rPh>
    <rPh sb="405" eb="407">
      <t>カダイ</t>
    </rPh>
    <rPh sb="408" eb="409">
      <t>カンガ</t>
    </rPh>
    <rPh sb="521" eb="523">
      <t>キュウスイ</t>
    </rPh>
    <rPh sb="523" eb="525">
      <t>ゲンカ</t>
    </rPh>
    <rPh sb="526" eb="528">
      <t>シセツ</t>
    </rPh>
    <rPh sb="528" eb="531">
      <t>リヨウリツ</t>
    </rPh>
    <rPh sb="537" eb="540">
      <t>チカスイ</t>
    </rPh>
    <rPh sb="541" eb="543">
      <t>スイゲン</t>
    </rPh>
    <rPh sb="547" eb="549">
      <t>リョウシツ</t>
    </rPh>
    <rPh sb="550" eb="551">
      <t>ミズ</t>
    </rPh>
    <rPh sb="552" eb="554">
      <t>カクホ</t>
    </rPh>
    <rPh sb="557" eb="559">
      <t>シセツ</t>
    </rPh>
    <rPh sb="564" eb="567">
      <t>ダイキボ</t>
    </rPh>
    <rPh sb="568" eb="570">
      <t>シセツ</t>
    </rPh>
    <rPh sb="571" eb="573">
      <t>ヒツヨウ</t>
    </rPh>
    <rPh sb="580" eb="581">
      <t>フ</t>
    </rPh>
    <rPh sb="586" eb="588">
      <t>テキセツ</t>
    </rPh>
    <rPh sb="589" eb="591">
      <t>スウチ</t>
    </rPh>
    <rPh sb="592" eb="594">
      <t>ハンダン</t>
    </rPh>
    <rPh sb="597" eb="598">
      <t>マタ</t>
    </rPh>
    <rPh sb="599" eb="601">
      <t>ルイジ</t>
    </rPh>
    <rPh sb="601" eb="603">
      <t>ダンタイ</t>
    </rPh>
    <rPh sb="604" eb="606">
      <t>ヒカク</t>
    </rPh>
    <rPh sb="609" eb="611">
      <t>ユウリ</t>
    </rPh>
    <rPh sb="612" eb="614">
      <t>ジョウタイ</t>
    </rPh>
    <rPh sb="615" eb="616">
      <t>カンガ</t>
    </rPh>
    <rPh sb="746" eb="747">
      <t>スコ</t>
    </rPh>
    <rPh sb="755" eb="757">
      <t>ユウシュウ</t>
    </rPh>
    <rPh sb="757" eb="758">
      <t>リツ</t>
    </rPh>
    <rPh sb="759" eb="761">
      <t>ゾウカ</t>
    </rPh>
    <phoneticPr fontId="4"/>
  </si>
  <si>
    <t>水道施設については、これから多くの施設が更新時期を迎える。今後、施設の更新計画を整備し計画的に整備を進めていく必要がある。</t>
    <rPh sb="0" eb="2">
      <t>スイドウ</t>
    </rPh>
    <rPh sb="2" eb="4">
      <t>シセツ</t>
    </rPh>
    <rPh sb="14" eb="15">
      <t>オオ</t>
    </rPh>
    <rPh sb="17" eb="19">
      <t>シセツ</t>
    </rPh>
    <rPh sb="20" eb="22">
      <t>コウシン</t>
    </rPh>
    <rPh sb="22" eb="24">
      <t>ジキ</t>
    </rPh>
    <rPh sb="25" eb="26">
      <t>ムカ</t>
    </rPh>
    <rPh sb="29" eb="31">
      <t>コンゴ</t>
    </rPh>
    <rPh sb="32" eb="34">
      <t>シセツ</t>
    </rPh>
    <rPh sb="35" eb="37">
      <t>コウシン</t>
    </rPh>
    <rPh sb="37" eb="39">
      <t>ケイカク</t>
    </rPh>
    <rPh sb="40" eb="42">
      <t>セイビ</t>
    </rPh>
    <rPh sb="43" eb="45">
      <t>ケイカク</t>
    </rPh>
    <rPh sb="45" eb="46">
      <t>テキ</t>
    </rPh>
    <rPh sb="47" eb="49">
      <t>セイビ</t>
    </rPh>
    <rPh sb="50" eb="51">
      <t>スス</t>
    </rPh>
    <rPh sb="55" eb="57">
      <t>ヒツヨウ</t>
    </rPh>
    <phoneticPr fontId="4"/>
  </si>
  <si>
    <t>現状では、経営の健全化は図られていると考えるが、現在給水人口の減少が進み、給水収益の減少に直結する問題であり、今後施設の更新時期が訪れる中、料金の検討又、より経営の健全性・効率性が問われると考える。</t>
    <rPh sb="0" eb="2">
      <t>ゲンジョウ</t>
    </rPh>
    <rPh sb="5" eb="7">
      <t>ケイエイ</t>
    </rPh>
    <rPh sb="8" eb="11">
      <t>ケンゼンカ</t>
    </rPh>
    <rPh sb="12" eb="13">
      <t>ハカ</t>
    </rPh>
    <rPh sb="19" eb="20">
      <t>カンガ</t>
    </rPh>
    <rPh sb="24" eb="26">
      <t>ゲンザイ</t>
    </rPh>
    <rPh sb="26" eb="28">
      <t>キュウスイ</t>
    </rPh>
    <rPh sb="28" eb="30">
      <t>ジンコウ</t>
    </rPh>
    <rPh sb="31" eb="33">
      <t>ゲンショウ</t>
    </rPh>
    <rPh sb="34" eb="35">
      <t>スス</t>
    </rPh>
    <rPh sb="37" eb="39">
      <t>キュウスイ</t>
    </rPh>
    <rPh sb="39" eb="41">
      <t>シュウエキ</t>
    </rPh>
    <rPh sb="42" eb="44">
      <t>ゲンショウ</t>
    </rPh>
    <rPh sb="45" eb="46">
      <t>チョク</t>
    </rPh>
    <rPh sb="46" eb="47">
      <t>ケツ</t>
    </rPh>
    <rPh sb="49" eb="51">
      <t>モンダイ</t>
    </rPh>
    <rPh sb="55" eb="57">
      <t>コンゴ</t>
    </rPh>
    <rPh sb="57" eb="59">
      <t>シセツ</t>
    </rPh>
    <rPh sb="60" eb="62">
      <t>コウシン</t>
    </rPh>
    <rPh sb="62" eb="64">
      <t>ジキ</t>
    </rPh>
    <rPh sb="65" eb="66">
      <t>オトズ</t>
    </rPh>
    <rPh sb="68" eb="69">
      <t>ナカ</t>
    </rPh>
    <rPh sb="70" eb="72">
      <t>リョウキン</t>
    </rPh>
    <rPh sb="73" eb="75">
      <t>ケントウ</t>
    </rPh>
    <rPh sb="75" eb="76">
      <t>マタ</t>
    </rPh>
    <rPh sb="79" eb="81">
      <t>ケイエイ</t>
    </rPh>
    <rPh sb="82" eb="85">
      <t>ケンゼンセイ</t>
    </rPh>
    <rPh sb="86" eb="88">
      <t>コウリツ</t>
    </rPh>
    <rPh sb="88" eb="89">
      <t>セイ</t>
    </rPh>
    <rPh sb="90" eb="91">
      <t>ト</t>
    </rPh>
    <rPh sb="95" eb="9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</si>
</sst>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0.79</c:v>
                </c:pt>
                <c:pt idx="1">
                  <c:v>2.0099999999999998</c:v>
                </c:pt>
                <c:pt idx="2">
                  <c:v>1.1599999999999999</c:v>
                </c:pt>
                <c:pt idx="3">
                  <c:v>1.56</c:v>
                </c:pt>
                <c:pt idx="4">
                  <c:v>1.24</c:v>
                </c:pt>
              </c:numCache>
            </c:numRef>
          </c:val>
        </c:ser>
        <c:dLbls>
          <c:showLegendKey val="0"/>
          <c:showVal val="0"/>
          <c:showCatName val="0"/>
          <c:showSerName val="0"/>
          <c:showPercent val="0"/>
          <c:showBubbleSize val="0"/>
        </c:dLbls>
        <c:gapWidth val="150"/>
        <c:axId val="86287488"/>
        <c:axId val="862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1.92</c:v>
                </c:pt>
                <c:pt idx="1">
                  <c:v>0.5</c:v>
                </c:pt>
                <c:pt idx="2">
                  <c:v>0.62</c:v>
                </c:pt>
                <c:pt idx="3">
                  <c:v>0.23</c:v>
                </c:pt>
                <c:pt idx="4">
                  <c:v>0.34</c:v>
                </c:pt>
              </c:numCache>
            </c:numRef>
          </c:val>
          <c:smooth val="0"/>
        </c:ser>
        <c:dLbls>
          <c:showLegendKey val="0"/>
          <c:showVal val="0"/>
          <c:showCatName val="0"/>
          <c:showSerName val="0"/>
          <c:showPercent val="0"/>
          <c:showBubbleSize val="0"/>
        </c:dLbls>
        <c:marker val="1"/>
        <c:smooth val="0"/>
        <c:axId val="86287488"/>
        <c:axId val="86289408"/>
      </c:lineChart>
      <c:dateAx>
        <c:axId val="86287488"/>
        <c:scaling>
          <c:orientation val="minMax"/>
        </c:scaling>
        <c:delete val="1"/>
        <c:axPos val="b"/>
        <c:numFmt formatCode="ge" sourceLinked="1"/>
        <c:majorTickMark val="none"/>
        <c:minorTickMark val="none"/>
        <c:tickLblPos val="none"/>
        <c:crossAx val="86289408"/>
        <c:crosses val="autoZero"/>
        <c:auto val="1"/>
        <c:lblOffset val="100"/>
        <c:baseTimeUnit val="years"/>
      </c:dateAx>
      <c:valAx>
        <c:axId val="862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46.63</c:v>
                </c:pt>
                <c:pt idx="1">
                  <c:v>46.31</c:v>
                </c:pt>
                <c:pt idx="2">
                  <c:v>46.27</c:v>
                </c:pt>
                <c:pt idx="3">
                  <c:v>46.17</c:v>
                </c:pt>
                <c:pt idx="4">
                  <c:v>44.65</c:v>
                </c:pt>
              </c:numCache>
            </c:numRef>
          </c:val>
        </c:ser>
        <c:dLbls>
          <c:showLegendKey val="0"/>
          <c:showVal val="0"/>
          <c:showCatName val="0"/>
          <c:showSerName val="0"/>
          <c:showPercent val="0"/>
          <c:showBubbleSize val="0"/>
        </c:dLbls>
        <c:gapWidth val="150"/>
        <c:axId val="89527808"/>
        <c:axId val="895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38.590000000000003</c:v>
                </c:pt>
                <c:pt idx="1">
                  <c:v>38.770000000000003</c:v>
                </c:pt>
                <c:pt idx="2">
                  <c:v>40.119999999999997</c:v>
                </c:pt>
                <c:pt idx="3">
                  <c:v>41.24</c:v>
                </c:pt>
                <c:pt idx="4">
                  <c:v>40.700000000000003</c:v>
                </c:pt>
              </c:numCache>
            </c:numRef>
          </c:val>
          <c:smooth val="0"/>
        </c:ser>
        <c:dLbls>
          <c:showLegendKey val="0"/>
          <c:showVal val="0"/>
          <c:showCatName val="0"/>
          <c:showSerName val="0"/>
          <c:showPercent val="0"/>
          <c:showBubbleSize val="0"/>
        </c:dLbls>
        <c:marker val="1"/>
        <c:smooth val="0"/>
        <c:axId val="89527808"/>
        <c:axId val="89529728"/>
      </c:lineChart>
      <c:dateAx>
        <c:axId val="89527808"/>
        <c:scaling>
          <c:orientation val="minMax"/>
        </c:scaling>
        <c:delete val="1"/>
        <c:axPos val="b"/>
        <c:numFmt formatCode="ge" sourceLinked="1"/>
        <c:majorTickMark val="none"/>
        <c:minorTickMark val="none"/>
        <c:tickLblPos val="none"/>
        <c:crossAx val="89529728"/>
        <c:crosses val="autoZero"/>
        <c:auto val="1"/>
        <c:lblOffset val="100"/>
        <c:baseTimeUnit val="years"/>
      </c:dateAx>
      <c:valAx>
        <c:axId val="895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87.01</c:v>
                </c:pt>
                <c:pt idx="1">
                  <c:v>86.97</c:v>
                </c:pt>
                <c:pt idx="2">
                  <c:v>86.06</c:v>
                </c:pt>
                <c:pt idx="3">
                  <c:v>86.29</c:v>
                </c:pt>
                <c:pt idx="4">
                  <c:v>86.73</c:v>
                </c:pt>
              </c:numCache>
            </c:numRef>
          </c:val>
        </c:ser>
        <c:dLbls>
          <c:showLegendKey val="0"/>
          <c:showVal val="0"/>
          <c:showCatName val="0"/>
          <c:showSerName val="0"/>
          <c:showPercent val="0"/>
          <c:showBubbleSize val="0"/>
        </c:dLbls>
        <c:gapWidth val="150"/>
        <c:axId val="89560192"/>
        <c:axId val="895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84.52</c:v>
                </c:pt>
                <c:pt idx="1">
                  <c:v>77.69</c:v>
                </c:pt>
                <c:pt idx="2">
                  <c:v>76.87</c:v>
                </c:pt>
                <c:pt idx="3">
                  <c:v>74.900000000000006</c:v>
                </c:pt>
                <c:pt idx="4">
                  <c:v>74.61</c:v>
                </c:pt>
              </c:numCache>
            </c:numRef>
          </c:val>
          <c:smooth val="0"/>
        </c:ser>
        <c:dLbls>
          <c:showLegendKey val="0"/>
          <c:showVal val="0"/>
          <c:showCatName val="0"/>
          <c:showSerName val="0"/>
          <c:showPercent val="0"/>
          <c:showBubbleSize val="0"/>
        </c:dLbls>
        <c:marker val="1"/>
        <c:smooth val="0"/>
        <c:axId val="89560192"/>
        <c:axId val="89562112"/>
      </c:lineChart>
      <c:dateAx>
        <c:axId val="89560192"/>
        <c:scaling>
          <c:orientation val="minMax"/>
        </c:scaling>
        <c:delete val="1"/>
        <c:axPos val="b"/>
        <c:numFmt formatCode="ge" sourceLinked="1"/>
        <c:majorTickMark val="none"/>
        <c:minorTickMark val="none"/>
        <c:tickLblPos val="none"/>
        <c:crossAx val="89562112"/>
        <c:crosses val="autoZero"/>
        <c:auto val="1"/>
        <c:lblOffset val="100"/>
        <c:baseTimeUnit val="years"/>
      </c:dateAx>
      <c:valAx>
        <c:axId val="895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113.21</c:v>
                </c:pt>
                <c:pt idx="1">
                  <c:v>128.21</c:v>
                </c:pt>
                <c:pt idx="2">
                  <c:v>111.1</c:v>
                </c:pt>
                <c:pt idx="3">
                  <c:v>119.28</c:v>
                </c:pt>
                <c:pt idx="4">
                  <c:v>124.81</c:v>
                </c:pt>
              </c:numCache>
            </c:numRef>
          </c:val>
        </c:ser>
        <c:dLbls>
          <c:showLegendKey val="0"/>
          <c:showVal val="0"/>
          <c:showCatName val="0"/>
          <c:showSerName val="0"/>
          <c:showPercent val="0"/>
          <c:showBubbleSize val="0"/>
        </c:dLbls>
        <c:gapWidth val="150"/>
        <c:axId val="86729472"/>
        <c:axId val="867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104.39</c:v>
                </c:pt>
                <c:pt idx="1">
                  <c:v>100.54</c:v>
                </c:pt>
                <c:pt idx="2">
                  <c:v>100.73</c:v>
                </c:pt>
                <c:pt idx="3">
                  <c:v>109.5</c:v>
                </c:pt>
                <c:pt idx="4">
                  <c:v>106.28</c:v>
                </c:pt>
              </c:numCache>
            </c:numRef>
          </c:val>
          <c:smooth val="0"/>
        </c:ser>
        <c:dLbls>
          <c:showLegendKey val="0"/>
          <c:showVal val="0"/>
          <c:showCatName val="0"/>
          <c:showSerName val="0"/>
          <c:showPercent val="0"/>
          <c:showBubbleSize val="0"/>
        </c:dLbls>
        <c:marker val="1"/>
        <c:smooth val="0"/>
        <c:axId val="86729472"/>
        <c:axId val="86731392"/>
      </c:lineChart>
      <c:dateAx>
        <c:axId val="86729472"/>
        <c:scaling>
          <c:orientation val="minMax"/>
        </c:scaling>
        <c:delete val="1"/>
        <c:axPos val="b"/>
        <c:numFmt formatCode="ge" sourceLinked="1"/>
        <c:majorTickMark val="none"/>
        <c:minorTickMark val="none"/>
        <c:tickLblPos val="none"/>
        <c:crossAx val="86731392"/>
        <c:crosses val="autoZero"/>
        <c:auto val="1"/>
        <c:lblOffset val="100"/>
        <c:baseTimeUnit val="years"/>
      </c:dateAx>
      <c:valAx>
        <c:axId val="86731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59</c:v>
                </c:pt>
                <c:pt idx="1">
                  <c:v>59.54</c:v>
                </c:pt>
                <c:pt idx="2">
                  <c:v>61.45</c:v>
                </c:pt>
                <c:pt idx="3">
                  <c:v>62.51</c:v>
                </c:pt>
                <c:pt idx="4">
                  <c:v>62.54</c:v>
                </c:pt>
              </c:numCache>
            </c:numRef>
          </c:val>
        </c:ser>
        <c:dLbls>
          <c:showLegendKey val="0"/>
          <c:showVal val="0"/>
          <c:showCatName val="0"/>
          <c:showSerName val="0"/>
          <c:showPercent val="0"/>
          <c:showBubbleSize val="0"/>
        </c:dLbls>
        <c:gapWidth val="150"/>
        <c:axId val="86835584"/>
        <c:axId val="868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34.1</c:v>
                </c:pt>
                <c:pt idx="1">
                  <c:v>37.409999999999997</c:v>
                </c:pt>
                <c:pt idx="2">
                  <c:v>38.520000000000003</c:v>
                </c:pt>
                <c:pt idx="3">
                  <c:v>39.049999999999997</c:v>
                </c:pt>
                <c:pt idx="4">
                  <c:v>50.44</c:v>
                </c:pt>
              </c:numCache>
            </c:numRef>
          </c:val>
          <c:smooth val="0"/>
        </c:ser>
        <c:dLbls>
          <c:showLegendKey val="0"/>
          <c:showVal val="0"/>
          <c:showCatName val="0"/>
          <c:showSerName val="0"/>
          <c:showPercent val="0"/>
          <c:showBubbleSize val="0"/>
        </c:dLbls>
        <c:marker val="1"/>
        <c:smooth val="0"/>
        <c:axId val="86835584"/>
        <c:axId val="86837504"/>
      </c:lineChart>
      <c:dateAx>
        <c:axId val="86835584"/>
        <c:scaling>
          <c:orientation val="minMax"/>
        </c:scaling>
        <c:delete val="1"/>
        <c:axPos val="b"/>
        <c:numFmt formatCode="ge" sourceLinked="1"/>
        <c:majorTickMark val="none"/>
        <c:minorTickMark val="none"/>
        <c:tickLblPos val="none"/>
        <c:crossAx val="86837504"/>
        <c:crosses val="autoZero"/>
        <c:auto val="1"/>
        <c:lblOffset val="100"/>
        <c:baseTimeUnit val="years"/>
      </c:dateAx>
      <c:valAx>
        <c:axId val="868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1.08</c:v>
                </c:pt>
                <c:pt idx="1">
                  <c:v>1.07</c:v>
                </c:pt>
                <c:pt idx="2">
                  <c:v>1.07</c:v>
                </c:pt>
                <c:pt idx="3">
                  <c:v>1.07</c:v>
                </c:pt>
                <c:pt idx="4">
                  <c:v>1.06</c:v>
                </c:pt>
              </c:numCache>
            </c:numRef>
          </c:val>
        </c:ser>
        <c:dLbls>
          <c:showLegendKey val="0"/>
          <c:showVal val="0"/>
          <c:showCatName val="0"/>
          <c:showSerName val="0"/>
          <c:showPercent val="0"/>
          <c:showBubbleSize val="0"/>
        </c:dLbls>
        <c:gapWidth val="150"/>
        <c:axId val="86884352"/>
        <c:axId val="868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5.25</c:v>
                </c:pt>
                <c:pt idx="1">
                  <c:v>5.74</c:v>
                </c:pt>
                <c:pt idx="2">
                  <c:v>6.76</c:v>
                </c:pt>
                <c:pt idx="3">
                  <c:v>8.18</c:v>
                </c:pt>
                <c:pt idx="4">
                  <c:v>9.64</c:v>
                </c:pt>
              </c:numCache>
            </c:numRef>
          </c:val>
          <c:smooth val="0"/>
        </c:ser>
        <c:dLbls>
          <c:showLegendKey val="0"/>
          <c:showVal val="0"/>
          <c:showCatName val="0"/>
          <c:showSerName val="0"/>
          <c:showPercent val="0"/>
          <c:showBubbleSize val="0"/>
        </c:dLbls>
        <c:marker val="1"/>
        <c:smooth val="0"/>
        <c:axId val="86884352"/>
        <c:axId val="86886272"/>
      </c:lineChart>
      <c:dateAx>
        <c:axId val="86884352"/>
        <c:scaling>
          <c:orientation val="minMax"/>
        </c:scaling>
        <c:delete val="1"/>
        <c:axPos val="b"/>
        <c:numFmt formatCode="ge" sourceLinked="1"/>
        <c:majorTickMark val="none"/>
        <c:minorTickMark val="none"/>
        <c:tickLblPos val="none"/>
        <c:crossAx val="86886272"/>
        <c:crosses val="autoZero"/>
        <c:auto val="1"/>
        <c:lblOffset val="100"/>
        <c:baseTimeUnit val="years"/>
      </c:dateAx>
      <c:valAx>
        <c:axId val="868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967232"/>
        <c:axId val="879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46.01</c:v>
                </c:pt>
                <c:pt idx="1">
                  <c:v>46.21</c:v>
                </c:pt>
                <c:pt idx="2">
                  <c:v>50.06</c:v>
                </c:pt>
                <c:pt idx="3">
                  <c:v>44.3</c:v>
                </c:pt>
                <c:pt idx="4">
                  <c:v>32.31</c:v>
                </c:pt>
              </c:numCache>
            </c:numRef>
          </c:val>
          <c:smooth val="0"/>
        </c:ser>
        <c:dLbls>
          <c:showLegendKey val="0"/>
          <c:showVal val="0"/>
          <c:showCatName val="0"/>
          <c:showSerName val="0"/>
          <c:showPercent val="0"/>
          <c:showBubbleSize val="0"/>
        </c:dLbls>
        <c:marker val="1"/>
        <c:smooth val="0"/>
        <c:axId val="87967232"/>
        <c:axId val="87969152"/>
      </c:lineChart>
      <c:dateAx>
        <c:axId val="87967232"/>
        <c:scaling>
          <c:orientation val="minMax"/>
        </c:scaling>
        <c:delete val="1"/>
        <c:axPos val="b"/>
        <c:numFmt formatCode="ge" sourceLinked="1"/>
        <c:majorTickMark val="none"/>
        <c:minorTickMark val="none"/>
        <c:tickLblPos val="none"/>
        <c:crossAx val="87969152"/>
        <c:crosses val="autoZero"/>
        <c:auto val="1"/>
        <c:lblOffset val="100"/>
        <c:baseTimeUnit val="years"/>
      </c:dateAx>
      <c:valAx>
        <c:axId val="87969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4576.03</c:v>
                </c:pt>
                <c:pt idx="1">
                  <c:v>7235.17</c:v>
                </c:pt>
                <c:pt idx="2">
                  <c:v>3648.42</c:v>
                </c:pt>
                <c:pt idx="3">
                  <c:v>4193.21</c:v>
                </c:pt>
                <c:pt idx="4">
                  <c:v>1341.39</c:v>
                </c:pt>
              </c:numCache>
            </c:numRef>
          </c:val>
        </c:ser>
        <c:dLbls>
          <c:showLegendKey val="0"/>
          <c:showVal val="0"/>
          <c:showCatName val="0"/>
          <c:showSerName val="0"/>
          <c:showPercent val="0"/>
          <c:showBubbleSize val="0"/>
        </c:dLbls>
        <c:gapWidth val="150"/>
        <c:axId val="88008192"/>
        <c:axId val="880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1068.93</c:v>
                </c:pt>
                <c:pt idx="1">
                  <c:v>2046.32</c:v>
                </c:pt>
                <c:pt idx="2">
                  <c:v>2322.9699999999998</c:v>
                </c:pt>
                <c:pt idx="3">
                  <c:v>2098.87</c:v>
                </c:pt>
                <c:pt idx="4">
                  <c:v>571.29999999999995</c:v>
                </c:pt>
              </c:numCache>
            </c:numRef>
          </c:val>
          <c:smooth val="0"/>
        </c:ser>
        <c:dLbls>
          <c:showLegendKey val="0"/>
          <c:showVal val="0"/>
          <c:showCatName val="0"/>
          <c:showSerName val="0"/>
          <c:showPercent val="0"/>
          <c:showBubbleSize val="0"/>
        </c:dLbls>
        <c:marker val="1"/>
        <c:smooth val="0"/>
        <c:axId val="88008192"/>
        <c:axId val="88010112"/>
      </c:lineChart>
      <c:dateAx>
        <c:axId val="88008192"/>
        <c:scaling>
          <c:orientation val="minMax"/>
        </c:scaling>
        <c:delete val="1"/>
        <c:axPos val="b"/>
        <c:numFmt formatCode="ge" sourceLinked="1"/>
        <c:majorTickMark val="none"/>
        <c:minorTickMark val="none"/>
        <c:tickLblPos val="none"/>
        <c:crossAx val="88010112"/>
        <c:crosses val="autoZero"/>
        <c:auto val="1"/>
        <c:lblOffset val="100"/>
        <c:baseTimeUnit val="years"/>
      </c:dateAx>
      <c:valAx>
        <c:axId val="8801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0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89.78</c:v>
                </c:pt>
                <c:pt idx="1">
                  <c:v>107.09</c:v>
                </c:pt>
                <c:pt idx="2">
                  <c:v>101.18</c:v>
                </c:pt>
                <c:pt idx="3">
                  <c:v>93.69</c:v>
                </c:pt>
                <c:pt idx="4">
                  <c:v>109.83</c:v>
                </c:pt>
              </c:numCache>
            </c:numRef>
          </c:val>
        </c:ser>
        <c:dLbls>
          <c:showLegendKey val="0"/>
          <c:showVal val="0"/>
          <c:showCatName val="0"/>
          <c:showSerName val="0"/>
          <c:showPercent val="0"/>
          <c:showBubbleSize val="0"/>
        </c:dLbls>
        <c:gapWidth val="150"/>
        <c:axId val="88044672"/>
        <c:axId val="880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607.37</c:v>
                </c:pt>
                <c:pt idx="1">
                  <c:v>592.66999999999996</c:v>
                </c:pt>
                <c:pt idx="2">
                  <c:v>547.41999999999996</c:v>
                </c:pt>
                <c:pt idx="3">
                  <c:v>536.9</c:v>
                </c:pt>
                <c:pt idx="4">
                  <c:v>495.43</c:v>
                </c:pt>
              </c:numCache>
            </c:numRef>
          </c:val>
          <c:smooth val="0"/>
        </c:ser>
        <c:dLbls>
          <c:showLegendKey val="0"/>
          <c:showVal val="0"/>
          <c:showCatName val="0"/>
          <c:showSerName val="0"/>
          <c:showPercent val="0"/>
          <c:showBubbleSize val="0"/>
        </c:dLbls>
        <c:marker val="1"/>
        <c:smooth val="0"/>
        <c:axId val="88044672"/>
        <c:axId val="88046592"/>
      </c:lineChart>
      <c:dateAx>
        <c:axId val="88044672"/>
        <c:scaling>
          <c:orientation val="minMax"/>
        </c:scaling>
        <c:delete val="1"/>
        <c:axPos val="b"/>
        <c:numFmt formatCode="ge" sourceLinked="1"/>
        <c:majorTickMark val="none"/>
        <c:minorTickMark val="none"/>
        <c:tickLblPos val="none"/>
        <c:crossAx val="88046592"/>
        <c:crosses val="autoZero"/>
        <c:auto val="1"/>
        <c:lblOffset val="100"/>
        <c:baseTimeUnit val="years"/>
      </c:dateAx>
      <c:valAx>
        <c:axId val="88046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0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112</c:v>
                </c:pt>
                <c:pt idx="1">
                  <c:v>127.17</c:v>
                </c:pt>
                <c:pt idx="2">
                  <c:v>109.78</c:v>
                </c:pt>
                <c:pt idx="3">
                  <c:v>118.54</c:v>
                </c:pt>
                <c:pt idx="4">
                  <c:v>124.07</c:v>
                </c:pt>
              </c:numCache>
            </c:numRef>
          </c:val>
        </c:ser>
        <c:dLbls>
          <c:showLegendKey val="0"/>
          <c:showVal val="0"/>
          <c:showCatName val="0"/>
          <c:showSerName val="0"/>
          <c:showPercent val="0"/>
          <c:showBubbleSize val="0"/>
        </c:dLbls>
        <c:gapWidth val="150"/>
        <c:axId val="88167168"/>
        <c:axId val="881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82.04</c:v>
                </c:pt>
                <c:pt idx="1">
                  <c:v>81.56</c:v>
                </c:pt>
                <c:pt idx="2">
                  <c:v>80.62</c:v>
                </c:pt>
                <c:pt idx="3">
                  <c:v>80.010000000000005</c:v>
                </c:pt>
                <c:pt idx="4">
                  <c:v>81.900000000000006</c:v>
                </c:pt>
              </c:numCache>
            </c:numRef>
          </c:val>
          <c:smooth val="0"/>
        </c:ser>
        <c:dLbls>
          <c:showLegendKey val="0"/>
          <c:showVal val="0"/>
          <c:showCatName val="0"/>
          <c:showSerName val="0"/>
          <c:showPercent val="0"/>
          <c:showBubbleSize val="0"/>
        </c:dLbls>
        <c:marker val="1"/>
        <c:smooth val="0"/>
        <c:axId val="88167168"/>
        <c:axId val="88169088"/>
      </c:lineChart>
      <c:dateAx>
        <c:axId val="88167168"/>
        <c:scaling>
          <c:orientation val="minMax"/>
        </c:scaling>
        <c:delete val="1"/>
        <c:axPos val="b"/>
        <c:numFmt formatCode="ge" sourceLinked="1"/>
        <c:majorTickMark val="none"/>
        <c:minorTickMark val="none"/>
        <c:tickLblPos val="none"/>
        <c:crossAx val="88169088"/>
        <c:crosses val="autoZero"/>
        <c:auto val="1"/>
        <c:lblOffset val="100"/>
        <c:baseTimeUnit val="years"/>
      </c:dateAx>
      <c:valAx>
        <c:axId val="881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149.34</c:v>
                </c:pt>
                <c:pt idx="1">
                  <c:v>131.62</c:v>
                </c:pt>
                <c:pt idx="2">
                  <c:v>152.99</c:v>
                </c:pt>
                <c:pt idx="3">
                  <c:v>141.63999999999999</c:v>
                </c:pt>
                <c:pt idx="4">
                  <c:v>135.91999999999999</c:v>
                </c:pt>
              </c:numCache>
            </c:numRef>
          </c:val>
        </c:ser>
        <c:dLbls>
          <c:showLegendKey val="0"/>
          <c:showVal val="0"/>
          <c:showCatName val="0"/>
          <c:showSerName val="0"/>
          <c:showPercent val="0"/>
          <c:showBubbleSize val="0"/>
        </c:dLbls>
        <c:gapWidth val="150"/>
        <c:axId val="88193280"/>
        <c:axId val="881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221.34</c:v>
                </c:pt>
                <c:pt idx="1">
                  <c:v>227.44</c:v>
                </c:pt>
                <c:pt idx="2">
                  <c:v>229.31</c:v>
                </c:pt>
                <c:pt idx="3">
                  <c:v>232.46</c:v>
                </c:pt>
                <c:pt idx="4">
                  <c:v>227.97</c:v>
                </c:pt>
              </c:numCache>
            </c:numRef>
          </c:val>
          <c:smooth val="0"/>
        </c:ser>
        <c:dLbls>
          <c:showLegendKey val="0"/>
          <c:showVal val="0"/>
          <c:showCatName val="0"/>
          <c:showSerName val="0"/>
          <c:showPercent val="0"/>
          <c:showBubbleSize val="0"/>
        </c:dLbls>
        <c:marker val="1"/>
        <c:smooth val="0"/>
        <c:axId val="88193280"/>
        <c:axId val="88199552"/>
      </c:lineChart>
      <c:dateAx>
        <c:axId val="88193280"/>
        <c:scaling>
          <c:orientation val="minMax"/>
        </c:scaling>
        <c:delete val="1"/>
        <c:axPos val="b"/>
        <c:numFmt formatCode="ge" sourceLinked="1"/>
        <c:majorTickMark val="none"/>
        <c:minorTickMark val="none"/>
        <c:tickLblPos val="none"/>
        <c:crossAx val="88199552"/>
        <c:crosses val="autoZero"/>
        <c:auto val="1"/>
        <c:lblOffset val="100"/>
        <c:baseTimeUnit val="years"/>
      </c:dateAx>
      <c:valAx>
        <c:axId val="881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佐賀県　太良町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9550</v>
      </c>
      <c r="AJ8" s="75"/>
      <c r="AK8" s="75"/>
      <c r="AL8" s="75"/>
      <c r="AM8" s="75"/>
      <c r="AN8" s="75"/>
      <c r="AO8" s="75"/>
      <c r="AP8" s="76"/>
      <c r="AQ8" s="57">
        <f>データ!R6</f>
        <v>74.3</v>
      </c>
      <c r="AR8" s="57"/>
      <c r="AS8" s="57"/>
      <c r="AT8" s="57"/>
      <c r="AU8" s="57"/>
      <c r="AV8" s="57"/>
      <c r="AW8" s="57"/>
      <c r="AX8" s="57"/>
      <c r="AY8" s="57">
        <f>データ!S6</f>
        <v>128.53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80.8</v>
      </c>
      <c r="K10" s="57"/>
      <c r="L10" s="57"/>
      <c r="M10" s="57"/>
      <c r="N10" s="57"/>
      <c r="O10" s="57"/>
      <c r="P10" s="57"/>
      <c r="Q10" s="57"/>
      <c r="R10" s="57">
        <f>データ!O6</f>
        <v>42.56</v>
      </c>
      <c r="S10" s="57"/>
      <c r="T10" s="57"/>
      <c r="U10" s="57"/>
      <c r="V10" s="57"/>
      <c r="W10" s="57"/>
      <c r="X10" s="57"/>
      <c r="Y10" s="57"/>
      <c r="Z10" s="65">
        <f>データ!P6</f>
        <v>3020</v>
      </c>
      <c r="AA10" s="65"/>
      <c r="AB10" s="65"/>
      <c r="AC10" s="65"/>
      <c r="AD10" s="65"/>
      <c r="AE10" s="65"/>
      <c r="AF10" s="65"/>
      <c r="AG10" s="65"/>
      <c r="AH10" s="2"/>
      <c r="AI10" s="65">
        <f>データ!T6</f>
        <v>4028</v>
      </c>
      <c r="AJ10" s="65"/>
      <c r="AK10" s="65"/>
      <c r="AL10" s="65"/>
      <c r="AM10" s="65"/>
      <c r="AN10" s="65"/>
      <c r="AO10" s="65"/>
      <c r="AP10" s="65"/>
      <c r="AQ10" s="57">
        <f>データ!U6</f>
        <v>6.7</v>
      </c>
      <c r="AR10" s="57"/>
      <c r="AS10" s="57"/>
      <c r="AT10" s="57"/>
      <c r="AU10" s="57"/>
      <c r="AV10" s="57"/>
      <c r="AW10" s="57"/>
      <c r="AX10" s="57"/>
      <c r="AY10" s="57">
        <f>データ!V6</f>
        <v>601.19000000000005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414417</v>
      </c>
      <c r="D6" s="31">
        <f t="shared" si="3"/>
        <v>46</v>
      </c>
      <c r="E6" s="31">
        <f t="shared" si="3"/>
        <v>1</v>
      </c>
      <c r="F6" s="31">
        <f t="shared" si="3"/>
        <v>0</v>
      </c>
      <c r="G6" s="31">
        <f t="shared" si="3"/>
        <v>1</v>
      </c>
      <c r="H6" s="31" t="str">
        <f t="shared" si="3"/>
        <v>佐賀県　太良町</v>
      </c>
      <c r="I6" s="31" t="str">
        <f t="shared" si="3"/>
        <v>法適用</v>
      </c>
      <c r="J6" s="31" t="str">
        <f t="shared" si="3"/>
        <v>水道事業</v>
      </c>
      <c r="K6" s="31" t="str">
        <f t="shared" si="3"/>
        <v>末端給水事業</v>
      </c>
      <c r="L6" s="31" t="str">
        <f t="shared" si="3"/>
        <v>A9</v>
      </c>
      <c r="M6" s="32" t="str">
        <f t="shared" si="3"/>
        <v>-</v>
      </c>
      <c r="N6" s="32">
        <f t="shared" si="3"/>
        <v>80.8</v>
      </c>
      <c r="O6" s="32">
        <f t="shared" si="3"/>
        <v>42.56</v>
      </c>
      <c r="P6" s="32">
        <f t="shared" si="3"/>
        <v>3020</v>
      </c>
      <c r="Q6" s="32">
        <f t="shared" si="3"/>
        <v>9550</v>
      </c>
      <c r="R6" s="32">
        <f t="shared" si="3"/>
        <v>74.3</v>
      </c>
      <c r="S6" s="32">
        <f t="shared" si="3"/>
        <v>128.53</v>
      </c>
      <c r="T6" s="32">
        <f t="shared" si="3"/>
        <v>4028</v>
      </c>
      <c r="U6" s="32">
        <f t="shared" si="3"/>
        <v>6.7</v>
      </c>
      <c r="V6" s="32">
        <f t="shared" si="3"/>
        <v>601.19000000000005</v>
      </c>
      <c r="W6" s="33">
        <f>IF(W7="",NA(),W7)</f>
        <v>113.21</v>
      </c>
      <c r="X6" s="33">
        <f t="shared" ref="X6:AF6" si="4">IF(X7="",NA(),X7)</f>
        <v>128.21</v>
      </c>
      <c r="Y6" s="33">
        <f t="shared" si="4"/>
        <v>111.1</v>
      </c>
      <c r="Z6" s="33">
        <f t="shared" si="4"/>
        <v>119.28</v>
      </c>
      <c r="AA6" s="33">
        <f t="shared" si="4"/>
        <v>124.81</v>
      </c>
      <c r="AB6" s="33">
        <f t="shared" si="4"/>
        <v>104.39</v>
      </c>
      <c r="AC6" s="33">
        <f t="shared" si="4"/>
        <v>100.54</v>
      </c>
      <c r="AD6" s="33">
        <f t="shared" si="4"/>
        <v>100.73</v>
      </c>
      <c r="AE6" s="33">
        <f t="shared" si="4"/>
        <v>109.5</v>
      </c>
      <c r="AF6" s="33">
        <f t="shared" si="4"/>
        <v>106.28</v>
      </c>
      <c r="AG6" s="32" t="str">
        <f>IF(AG7="","",IF(AG7="-","【-】","【"&amp;SUBSTITUTE(TEXT(AG7,"#,##0.00"),"-","△")&amp;"】"))</f>
        <v>【113.03】</v>
      </c>
      <c r="AH6" s="32">
        <f>IF(AH7="",NA(),AH7)</f>
        <v>0</v>
      </c>
      <c r="AI6" s="32">
        <f t="shared" ref="AI6:AQ6" si="5">IF(AI7="",NA(),AI7)</f>
        <v>0</v>
      </c>
      <c r="AJ6" s="32">
        <f t="shared" si="5"/>
        <v>0</v>
      </c>
      <c r="AK6" s="32">
        <f t="shared" si="5"/>
        <v>0</v>
      </c>
      <c r="AL6" s="32">
        <f t="shared" si="5"/>
        <v>0</v>
      </c>
      <c r="AM6" s="33">
        <f t="shared" si="5"/>
        <v>46.01</v>
      </c>
      <c r="AN6" s="33">
        <f t="shared" si="5"/>
        <v>46.21</v>
      </c>
      <c r="AO6" s="33">
        <f t="shared" si="5"/>
        <v>50.06</v>
      </c>
      <c r="AP6" s="33">
        <f t="shared" si="5"/>
        <v>44.3</v>
      </c>
      <c r="AQ6" s="33">
        <f t="shared" si="5"/>
        <v>32.31</v>
      </c>
      <c r="AR6" s="32" t="str">
        <f>IF(AR7="","",IF(AR7="-","【-】","【"&amp;SUBSTITUTE(TEXT(AR7,"#,##0.00"),"-","△")&amp;"】"))</f>
        <v>【0.81】</v>
      </c>
      <c r="AS6" s="33">
        <f>IF(AS7="",NA(),AS7)</f>
        <v>4576.03</v>
      </c>
      <c r="AT6" s="33">
        <f t="shared" ref="AT6:BB6" si="6">IF(AT7="",NA(),AT7)</f>
        <v>7235.17</v>
      </c>
      <c r="AU6" s="33">
        <f t="shared" si="6"/>
        <v>3648.42</v>
      </c>
      <c r="AV6" s="33">
        <f t="shared" si="6"/>
        <v>4193.21</v>
      </c>
      <c r="AW6" s="33">
        <f t="shared" si="6"/>
        <v>1341.39</v>
      </c>
      <c r="AX6" s="33">
        <f t="shared" si="6"/>
        <v>1068.93</v>
      </c>
      <c r="AY6" s="33">
        <f t="shared" si="6"/>
        <v>2046.32</v>
      </c>
      <c r="AZ6" s="33">
        <f t="shared" si="6"/>
        <v>2322.9699999999998</v>
      </c>
      <c r="BA6" s="33">
        <f t="shared" si="6"/>
        <v>2098.87</v>
      </c>
      <c r="BB6" s="33">
        <f t="shared" si="6"/>
        <v>571.29999999999995</v>
      </c>
      <c r="BC6" s="32" t="str">
        <f>IF(BC7="","",IF(BC7="-","【-】","【"&amp;SUBSTITUTE(TEXT(BC7,"#,##0.00"),"-","△")&amp;"】"))</f>
        <v>【264.16】</v>
      </c>
      <c r="BD6" s="33">
        <f>IF(BD7="",NA(),BD7)</f>
        <v>89.78</v>
      </c>
      <c r="BE6" s="33">
        <f t="shared" ref="BE6:BM6" si="7">IF(BE7="",NA(),BE7)</f>
        <v>107.09</v>
      </c>
      <c r="BF6" s="33">
        <f t="shared" si="7"/>
        <v>101.18</v>
      </c>
      <c r="BG6" s="33">
        <f t="shared" si="7"/>
        <v>93.69</v>
      </c>
      <c r="BH6" s="33">
        <f t="shared" si="7"/>
        <v>109.83</v>
      </c>
      <c r="BI6" s="33">
        <f t="shared" si="7"/>
        <v>607.37</v>
      </c>
      <c r="BJ6" s="33">
        <f t="shared" si="7"/>
        <v>592.66999999999996</v>
      </c>
      <c r="BK6" s="33">
        <f t="shared" si="7"/>
        <v>547.41999999999996</v>
      </c>
      <c r="BL6" s="33">
        <f t="shared" si="7"/>
        <v>536.9</v>
      </c>
      <c r="BM6" s="33">
        <f t="shared" si="7"/>
        <v>495.43</v>
      </c>
      <c r="BN6" s="32" t="str">
        <f>IF(BN7="","",IF(BN7="-","【-】","【"&amp;SUBSTITUTE(TEXT(BN7,"#,##0.00"),"-","△")&amp;"】"))</f>
        <v>【283.72】</v>
      </c>
      <c r="BO6" s="33">
        <f>IF(BO7="",NA(),BO7)</f>
        <v>112</v>
      </c>
      <c r="BP6" s="33">
        <f t="shared" ref="BP6:BX6" si="8">IF(BP7="",NA(),BP7)</f>
        <v>127.17</v>
      </c>
      <c r="BQ6" s="33">
        <f t="shared" si="8"/>
        <v>109.78</v>
      </c>
      <c r="BR6" s="33">
        <f t="shared" si="8"/>
        <v>118.54</v>
      </c>
      <c r="BS6" s="33">
        <f t="shared" si="8"/>
        <v>124.07</v>
      </c>
      <c r="BT6" s="33">
        <f t="shared" si="8"/>
        <v>82.04</v>
      </c>
      <c r="BU6" s="33">
        <f t="shared" si="8"/>
        <v>81.56</v>
      </c>
      <c r="BV6" s="33">
        <f t="shared" si="8"/>
        <v>80.62</v>
      </c>
      <c r="BW6" s="33">
        <f t="shared" si="8"/>
        <v>80.010000000000005</v>
      </c>
      <c r="BX6" s="33">
        <f t="shared" si="8"/>
        <v>81.900000000000006</v>
      </c>
      <c r="BY6" s="32" t="str">
        <f>IF(BY7="","",IF(BY7="-","【-】","【"&amp;SUBSTITUTE(TEXT(BY7,"#,##0.00"),"-","△")&amp;"】"))</f>
        <v>【104.60】</v>
      </c>
      <c r="BZ6" s="33">
        <f>IF(BZ7="",NA(),BZ7)</f>
        <v>149.34</v>
      </c>
      <c r="CA6" s="33">
        <f t="shared" ref="CA6:CI6" si="9">IF(CA7="",NA(),CA7)</f>
        <v>131.62</v>
      </c>
      <c r="CB6" s="33">
        <f t="shared" si="9"/>
        <v>152.99</v>
      </c>
      <c r="CC6" s="33">
        <f t="shared" si="9"/>
        <v>141.63999999999999</v>
      </c>
      <c r="CD6" s="33">
        <f t="shared" si="9"/>
        <v>135.91999999999999</v>
      </c>
      <c r="CE6" s="33">
        <f t="shared" si="9"/>
        <v>221.34</v>
      </c>
      <c r="CF6" s="33">
        <f t="shared" si="9"/>
        <v>227.44</v>
      </c>
      <c r="CG6" s="33">
        <f t="shared" si="9"/>
        <v>229.31</v>
      </c>
      <c r="CH6" s="33">
        <f t="shared" si="9"/>
        <v>232.46</v>
      </c>
      <c r="CI6" s="33">
        <f t="shared" si="9"/>
        <v>227.97</v>
      </c>
      <c r="CJ6" s="32" t="str">
        <f>IF(CJ7="","",IF(CJ7="-","【-】","【"&amp;SUBSTITUTE(TEXT(CJ7,"#,##0.00"),"-","△")&amp;"】"))</f>
        <v>【164.21】</v>
      </c>
      <c r="CK6" s="33">
        <f>IF(CK7="",NA(),CK7)</f>
        <v>46.63</v>
      </c>
      <c r="CL6" s="33">
        <f t="shared" ref="CL6:CT6" si="10">IF(CL7="",NA(),CL7)</f>
        <v>46.31</v>
      </c>
      <c r="CM6" s="33">
        <f t="shared" si="10"/>
        <v>46.27</v>
      </c>
      <c r="CN6" s="33">
        <f t="shared" si="10"/>
        <v>46.17</v>
      </c>
      <c r="CO6" s="33">
        <f t="shared" si="10"/>
        <v>44.65</v>
      </c>
      <c r="CP6" s="33">
        <f t="shared" si="10"/>
        <v>38.590000000000003</v>
      </c>
      <c r="CQ6" s="33">
        <f t="shared" si="10"/>
        <v>38.770000000000003</v>
      </c>
      <c r="CR6" s="33">
        <f t="shared" si="10"/>
        <v>40.119999999999997</v>
      </c>
      <c r="CS6" s="33">
        <f t="shared" si="10"/>
        <v>41.24</v>
      </c>
      <c r="CT6" s="33">
        <f t="shared" si="10"/>
        <v>40.700000000000003</v>
      </c>
      <c r="CU6" s="32" t="str">
        <f>IF(CU7="","",IF(CU7="-","【-】","【"&amp;SUBSTITUTE(TEXT(CU7,"#,##0.00"),"-","△")&amp;"】"))</f>
        <v>【59.80】</v>
      </c>
      <c r="CV6" s="33">
        <f>IF(CV7="",NA(),CV7)</f>
        <v>87.01</v>
      </c>
      <c r="CW6" s="33">
        <f t="shared" ref="CW6:DE6" si="11">IF(CW7="",NA(),CW7)</f>
        <v>86.97</v>
      </c>
      <c r="CX6" s="33">
        <f t="shared" si="11"/>
        <v>86.06</v>
      </c>
      <c r="CY6" s="33">
        <f t="shared" si="11"/>
        <v>86.29</v>
      </c>
      <c r="CZ6" s="33">
        <f t="shared" si="11"/>
        <v>86.73</v>
      </c>
      <c r="DA6" s="33">
        <f t="shared" si="11"/>
        <v>84.52</v>
      </c>
      <c r="DB6" s="33">
        <f t="shared" si="11"/>
        <v>77.69</v>
      </c>
      <c r="DC6" s="33">
        <f t="shared" si="11"/>
        <v>76.87</v>
      </c>
      <c r="DD6" s="33">
        <f t="shared" si="11"/>
        <v>74.900000000000006</v>
      </c>
      <c r="DE6" s="33">
        <f t="shared" si="11"/>
        <v>74.61</v>
      </c>
      <c r="DF6" s="32" t="str">
        <f>IF(DF7="","",IF(DF7="-","【-】","【"&amp;SUBSTITUTE(TEXT(DF7,"#,##0.00"),"-","△")&amp;"】"))</f>
        <v>【89.78】</v>
      </c>
      <c r="DG6" s="33">
        <f>IF(DG7="",NA(),DG7)</f>
        <v>59</v>
      </c>
      <c r="DH6" s="33">
        <f t="shared" ref="DH6:DP6" si="12">IF(DH7="",NA(),DH7)</f>
        <v>59.54</v>
      </c>
      <c r="DI6" s="33">
        <f t="shared" si="12"/>
        <v>61.45</v>
      </c>
      <c r="DJ6" s="33">
        <f t="shared" si="12"/>
        <v>62.51</v>
      </c>
      <c r="DK6" s="33">
        <f t="shared" si="12"/>
        <v>62.54</v>
      </c>
      <c r="DL6" s="33">
        <f t="shared" si="12"/>
        <v>34.1</v>
      </c>
      <c r="DM6" s="33">
        <f t="shared" si="12"/>
        <v>37.409999999999997</v>
      </c>
      <c r="DN6" s="33">
        <f t="shared" si="12"/>
        <v>38.520000000000003</v>
      </c>
      <c r="DO6" s="33">
        <f t="shared" si="12"/>
        <v>39.049999999999997</v>
      </c>
      <c r="DP6" s="33">
        <f t="shared" si="12"/>
        <v>50.44</v>
      </c>
      <c r="DQ6" s="32" t="str">
        <f>IF(DQ7="","",IF(DQ7="-","【-】","【"&amp;SUBSTITUTE(TEXT(DQ7,"#,##0.00"),"-","△")&amp;"】"))</f>
        <v>【46.31】</v>
      </c>
      <c r="DR6" s="33">
        <f>IF(DR7="",NA(),DR7)</f>
        <v>1.08</v>
      </c>
      <c r="DS6" s="33">
        <f t="shared" ref="DS6:EA6" si="13">IF(DS7="",NA(),DS7)</f>
        <v>1.07</v>
      </c>
      <c r="DT6" s="33">
        <f t="shared" si="13"/>
        <v>1.07</v>
      </c>
      <c r="DU6" s="33">
        <f t="shared" si="13"/>
        <v>1.07</v>
      </c>
      <c r="DV6" s="33">
        <f t="shared" si="13"/>
        <v>1.06</v>
      </c>
      <c r="DW6" s="33">
        <f t="shared" si="13"/>
        <v>5.25</v>
      </c>
      <c r="DX6" s="33">
        <f t="shared" si="13"/>
        <v>5.74</v>
      </c>
      <c r="DY6" s="33">
        <f t="shared" si="13"/>
        <v>6.76</v>
      </c>
      <c r="DZ6" s="33">
        <f t="shared" si="13"/>
        <v>8.18</v>
      </c>
      <c r="EA6" s="33">
        <f t="shared" si="13"/>
        <v>9.64</v>
      </c>
      <c r="EB6" s="32" t="str">
        <f>IF(EB7="","",IF(EB7="-","【-】","【"&amp;SUBSTITUTE(TEXT(EB7,"#,##0.00"),"-","△")&amp;"】"))</f>
        <v>【12.42】</v>
      </c>
      <c r="EC6" s="33">
        <f>IF(EC7="",NA(),EC7)</f>
        <v>0.79</v>
      </c>
      <c r="ED6" s="33">
        <f t="shared" ref="ED6:EL6" si="14">IF(ED7="",NA(),ED7)</f>
        <v>2.0099999999999998</v>
      </c>
      <c r="EE6" s="33">
        <f t="shared" si="14"/>
        <v>1.1599999999999999</v>
      </c>
      <c r="EF6" s="33">
        <f t="shared" si="14"/>
        <v>1.56</v>
      </c>
      <c r="EG6" s="33">
        <f t="shared" si="14"/>
        <v>1.24</v>
      </c>
      <c r="EH6" s="33">
        <f t="shared" si="14"/>
        <v>1.92</v>
      </c>
      <c r="EI6" s="33">
        <f t="shared" si="14"/>
        <v>0.5</v>
      </c>
      <c r="EJ6" s="33">
        <f t="shared" si="14"/>
        <v>0.62</v>
      </c>
      <c r="EK6" s="33">
        <f t="shared" si="14"/>
        <v>0.23</v>
      </c>
      <c r="EL6" s="33">
        <f t="shared" si="14"/>
        <v>0.34</v>
      </c>
      <c r="EM6" s="32" t="str">
        <f>IF(EM7="","",IF(EM7="-","【-】","【"&amp;SUBSTITUTE(TEXT(EM7,"#,##0.00"),"-","△")&amp;"】"))</f>
        <v>【0.78】</v>
      </c>
    </row>
    <row r="7" spans="1:143" s="34" customFormat="1" x14ac:dyDescent="0.15">
      <c r="A7" s="26"/>
      <c r="B7" s="35">
        <v>2014</v>
      </c>
      <c r="C7" s="35">
        <v>414417</v>
      </c>
      <c r="D7" s="35">
        <v>46</v>
      </c>
      <c r="E7" s="35">
        <v>1</v>
      </c>
      <c r="F7" s="35">
        <v>0</v>
      </c>
      <c r="G7" s="35">
        <v>1</v>
      </c>
      <c r="H7" s="35" t="s">
        <v>93</v>
      </c>
      <c r="I7" s="35" t="s">
        <v>94</v>
      </c>
      <c r="J7" s="35" t="s">
        <v>95</v>
      </c>
      <c r="K7" s="35" t="s">
        <v>96</v>
      </c>
      <c r="L7" s="35" t="s">
        <v>97</v>
      </c>
      <c r="M7" s="36" t="s">
        <v>98</v>
      </c>
      <c r="N7" s="36">
        <v>80.8</v>
      </c>
      <c r="O7" s="36">
        <v>42.56</v>
      </c>
      <c r="P7" s="36">
        <v>3020</v>
      </c>
      <c r="Q7" s="36">
        <v>9550</v>
      </c>
      <c r="R7" s="36">
        <v>74.3</v>
      </c>
      <c r="S7" s="36">
        <v>128.53</v>
      </c>
      <c r="T7" s="36">
        <v>4028</v>
      </c>
      <c r="U7" s="36">
        <v>6.7</v>
      </c>
      <c r="V7" s="36">
        <v>601.19000000000005</v>
      </c>
      <c r="W7" s="36">
        <v>113.21</v>
      </c>
      <c r="X7" s="36">
        <v>128.21</v>
      </c>
      <c r="Y7" s="36">
        <v>111.1</v>
      </c>
      <c r="Z7" s="36">
        <v>119.28</v>
      </c>
      <c r="AA7" s="36">
        <v>124.81</v>
      </c>
      <c r="AB7" s="36">
        <v>104.39</v>
      </c>
      <c r="AC7" s="36">
        <v>100.54</v>
      </c>
      <c r="AD7" s="36">
        <v>100.73</v>
      </c>
      <c r="AE7" s="36">
        <v>109.5</v>
      </c>
      <c r="AF7" s="36">
        <v>106.28</v>
      </c>
      <c r="AG7" s="36">
        <v>113.03</v>
      </c>
      <c r="AH7" s="36">
        <v>0</v>
      </c>
      <c r="AI7" s="36">
        <v>0</v>
      </c>
      <c r="AJ7" s="36">
        <v>0</v>
      </c>
      <c r="AK7" s="36">
        <v>0</v>
      </c>
      <c r="AL7" s="36">
        <v>0</v>
      </c>
      <c r="AM7" s="36">
        <v>46.01</v>
      </c>
      <c r="AN7" s="36">
        <v>46.21</v>
      </c>
      <c r="AO7" s="36">
        <v>50.06</v>
      </c>
      <c r="AP7" s="36">
        <v>44.3</v>
      </c>
      <c r="AQ7" s="36">
        <v>32.31</v>
      </c>
      <c r="AR7" s="36">
        <v>0.81</v>
      </c>
      <c r="AS7" s="36">
        <v>4576.03</v>
      </c>
      <c r="AT7" s="36">
        <v>7235.17</v>
      </c>
      <c r="AU7" s="36">
        <v>3648.42</v>
      </c>
      <c r="AV7" s="36">
        <v>4193.21</v>
      </c>
      <c r="AW7" s="36">
        <v>1341.39</v>
      </c>
      <c r="AX7" s="36">
        <v>1068.93</v>
      </c>
      <c r="AY7" s="36">
        <v>2046.32</v>
      </c>
      <c r="AZ7" s="36">
        <v>2322.9699999999998</v>
      </c>
      <c r="BA7" s="36">
        <v>2098.87</v>
      </c>
      <c r="BB7" s="36">
        <v>571.29999999999995</v>
      </c>
      <c r="BC7" s="36">
        <v>264.16000000000003</v>
      </c>
      <c r="BD7" s="36">
        <v>89.78</v>
      </c>
      <c r="BE7" s="36">
        <v>107.09</v>
      </c>
      <c r="BF7" s="36">
        <v>101.18</v>
      </c>
      <c r="BG7" s="36">
        <v>93.69</v>
      </c>
      <c r="BH7" s="36">
        <v>109.83</v>
      </c>
      <c r="BI7" s="36">
        <v>607.37</v>
      </c>
      <c r="BJ7" s="36">
        <v>592.66999999999996</v>
      </c>
      <c r="BK7" s="36">
        <v>547.41999999999996</v>
      </c>
      <c r="BL7" s="36">
        <v>536.9</v>
      </c>
      <c r="BM7" s="36">
        <v>495.43</v>
      </c>
      <c r="BN7" s="36">
        <v>283.72000000000003</v>
      </c>
      <c r="BO7" s="36">
        <v>112</v>
      </c>
      <c r="BP7" s="36">
        <v>127.17</v>
      </c>
      <c r="BQ7" s="36">
        <v>109.78</v>
      </c>
      <c r="BR7" s="36">
        <v>118.54</v>
      </c>
      <c r="BS7" s="36">
        <v>124.07</v>
      </c>
      <c r="BT7" s="36">
        <v>82.04</v>
      </c>
      <c r="BU7" s="36">
        <v>81.56</v>
      </c>
      <c r="BV7" s="36">
        <v>80.62</v>
      </c>
      <c r="BW7" s="36">
        <v>80.010000000000005</v>
      </c>
      <c r="BX7" s="36">
        <v>81.900000000000006</v>
      </c>
      <c r="BY7" s="36">
        <v>104.6</v>
      </c>
      <c r="BZ7" s="36">
        <v>149.34</v>
      </c>
      <c r="CA7" s="36">
        <v>131.62</v>
      </c>
      <c r="CB7" s="36">
        <v>152.99</v>
      </c>
      <c r="CC7" s="36">
        <v>141.63999999999999</v>
      </c>
      <c r="CD7" s="36">
        <v>135.91999999999999</v>
      </c>
      <c r="CE7" s="36">
        <v>221.34</v>
      </c>
      <c r="CF7" s="36">
        <v>227.44</v>
      </c>
      <c r="CG7" s="36">
        <v>229.31</v>
      </c>
      <c r="CH7" s="36">
        <v>232.46</v>
      </c>
      <c r="CI7" s="36">
        <v>227.97</v>
      </c>
      <c r="CJ7" s="36">
        <v>164.21</v>
      </c>
      <c r="CK7" s="36">
        <v>46.63</v>
      </c>
      <c r="CL7" s="36">
        <v>46.31</v>
      </c>
      <c r="CM7" s="36">
        <v>46.27</v>
      </c>
      <c r="CN7" s="36">
        <v>46.17</v>
      </c>
      <c r="CO7" s="36">
        <v>44.65</v>
      </c>
      <c r="CP7" s="36">
        <v>38.590000000000003</v>
      </c>
      <c r="CQ7" s="36">
        <v>38.770000000000003</v>
      </c>
      <c r="CR7" s="36">
        <v>40.119999999999997</v>
      </c>
      <c r="CS7" s="36">
        <v>41.24</v>
      </c>
      <c r="CT7" s="36">
        <v>40.700000000000003</v>
      </c>
      <c r="CU7" s="36">
        <v>59.8</v>
      </c>
      <c r="CV7" s="36">
        <v>87.01</v>
      </c>
      <c r="CW7" s="36">
        <v>86.97</v>
      </c>
      <c r="CX7" s="36">
        <v>86.06</v>
      </c>
      <c r="CY7" s="36">
        <v>86.29</v>
      </c>
      <c r="CZ7" s="36">
        <v>86.73</v>
      </c>
      <c r="DA7" s="36">
        <v>84.52</v>
      </c>
      <c r="DB7" s="36">
        <v>77.69</v>
      </c>
      <c r="DC7" s="36">
        <v>76.87</v>
      </c>
      <c r="DD7" s="36">
        <v>74.900000000000006</v>
      </c>
      <c r="DE7" s="36">
        <v>74.61</v>
      </c>
      <c r="DF7" s="36">
        <v>89.78</v>
      </c>
      <c r="DG7" s="36">
        <v>59</v>
      </c>
      <c r="DH7" s="36">
        <v>59.54</v>
      </c>
      <c r="DI7" s="36">
        <v>61.45</v>
      </c>
      <c r="DJ7" s="36">
        <v>62.51</v>
      </c>
      <c r="DK7" s="36">
        <v>62.54</v>
      </c>
      <c r="DL7" s="36">
        <v>34.1</v>
      </c>
      <c r="DM7" s="36">
        <v>37.409999999999997</v>
      </c>
      <c r="DN7" s="36">
        <v>38.520000000000003</v>
      </c>
      <c r="DO7" s="36">
        <v>39.049999999999997</v>
      </c>
      <c r="DP7" s="36">
        <v>50.44</v>
      </c>
      <c r="DQ7" s="36">
        <v>46.31</v>
      </c>
      <c r="DR7" s="36">
        <v>1.08</v>
      </c>
      <c r="DS7" s="36">
        <v>1.07</v>
      </c>
      <c r="DT7" s="36">
        <v>1.07</v>
      </c>
      <c r="DU7" s="36">
        <v>1.07</v>
      </c>
      <c r="DV7" s="36">
        <v>1.06</v>
      </c>
      <c r="DW7" s="36">
        <v>5.25</v>
      </c>
      <c r="DX7" s="36">
        <v>5.74</v>
      </c>
      <c r="DY7" s="36">
        <v>6.76</v>
      </c>
      <c r="DZ7" s="36">
        <v>8.18</v>
      </c>
      <c r="EA7" s="36">
        <v>9.64</v>
      </c>
      <c r="EB7" s="36">
        <v>12.42</v>
      </c>
      <c r="EC7" s="36">
        <v>0.79</v>
      </c>
      <c r="ED7" s="36">
        <v>2.0099999999999998</v>
      </c>
      <c r="EE7" s="36">
        <v>1.1599999999999999</v>
      </c>
      <c r="EF7" s="36">
        <v>1.56</v>
      </c>
      <c r="EG7" s="36">
        <v>1.24</v>
      </c>
      <c r="EH7" s="36">
        <v>1.92</v>
      </c>
      <c r="EI7" s="36">
        <v>0.5</v>
      </c>
      <c r="EJ7" s="36">
        <v>0.62</v>
      </c>
      <c r="EK7" s="36">
        <v>0.23</v>
      </c>
      <c r="EL7" s="36">
        <v>0.34</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2016-02-02T06:39:48Z</cp:lastPrinted>
  <dcterms:created xsi:type="dcterms:W3CDTF">2016-01-18T04:55:38Z</dcterms:created>
  <dcterms:modified xsi:type="dcterms:W3CDTF">2017-02-21T00:42:50Z</dcterms:modified>
</cp:coreProperties>
</file>